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ov 6 Meeting\"/>
    </mc:Choice>
  </mc:AlternateContent>
  <xr:revisionPtr revIDLastSave="0" documentId="13_ncr:1_{C1183D59-3983-4659-A77E-B8B36E89B72C}" xr6:coauthVersionLast="47" xr6:coauthVersionMax="47" xr10:uidLastSave="{00000000-0000-0000-0000-000000000000}"/>
  <bookViews>
    <workbookView xWindow="-120" yWindow="-120" windowWidth="29040" windowHeight="15720" xr2:uid="{39A10736-7807-48BC-BC97-6CF8C915E93E}"/>
  </bookViews>
  <sheets>
    <sheet name="Meeting Working Copy" sheetId="7" r:id="rId1"/>
    <sheet name="Working Copy" sheetId="4" state="hidden" r:id="rId2"/>
    <sheet name="Exchange Rates" sheetId="6" r:id="rId3"/>
    <sheet name="Client Copy (For Use)" sheetId="5" state="hidden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7" l="1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8" i="7"/>
  <c r="D44" i="7" l="1"/>
  <c r="H43" i="7"/>
  <c r="G43" i="7"/>
  <c r="H42" i="7"/>
  <c r="G42" i="7"/>
  <c r="H41" i="7"/>
  <c r="G41" i="7"/>
  <c r="H40" i="7"/>
  <c r="G40" i="7"/>
  <c r="H39" i="7"/>
  <c r="G39" i="7"/>
  <c r="H38" i="7"/>
  <c r="G38" i="7"/>
  <c r="H37" i="7"/>
  <c r="G37" i="7"/>
  <c r="G36" i="7"/>
  <c r="H35" i="7"/>
  <c r="G35" i="7"/>
  <c r="H34" i="7"/>
  <c r="G34" i="7"/>
  <c r="H33" i="7"/>
  <c r="G33" i="7"/>
  <c r="H32" i="7"/>
  <c r="G32" i="7"/>
  <c r="H31" i="7"/>
  <c r="G31" i="7"/>
  <c r="H30" i="7"/>
  <c r="G30" i="7"/>
  <c r="H29" i="7"/>
  <c r="G29" i="7"/>
  <c r="H28" i="7"/>
  <c r="G28" i="7"/>
  <c r="I28" i="7" s="1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F8" i="4"/>
  <c r="F9" i="4"/>
  <c r="F10" i="4"/>
  <c r="F11" i="4"/>
  <c r="F12" i="4"/>
  <c r="F13" i="4"/>
  <c r="F14" i="4"/>
  <c r="F15" i="4"/>
  <c r="G15" i="4" s="1"/>
  <c r="H15" i="4" s="1"/>
  <c r="I15" i="4" s="1"/>
  <c r="F16" i="4"/>
  <c r="G16" i="4" s="1"/>
  <c r="H16" i="4" s="1"/>
  <c r="I16" i="4" s="1"/>
  <c r="F17" i="4"/>
  <c r="G17" i="4" s="1"/>
  <c r="H17" i="4" s="1"/>
  <c r="I17" i="4" s="1"/>
  <c r="F18" i="4"/>
  <c r="F19" i="4"/>
  <c r="F20" i="4"/>
  <c r="F21" i="4"/>
  <c r="F22" i="4"/>
  <c r="F23" i="4"/>
  <c r="G23" i="4" s="1"/>
  <c r="H23" i="4" s="1"/>
  <c r="I23" i="4" s="1"/>
  <c r="F24" i="4"/>
  <c r="G24" i="4" s="1"/>
  <c r="H24" i="4" s="1"/>
  <c r="I24" i="4" s="1"/>
  <c r="F25" i="4"/>
  <c r="G25" i="4" s="1"/>
  <c r="H25" i="4" s="1"/>
  <c r="I25" i="4" s="1"/>
  <c r="F26" i="4"/>
  <c r="F27" i="4"/>
  <c r="F28" i="4"/>
  <c r="F29" i="4"/>
  <c r="F30" i="4"/>
  <c r="F31" i="4"/>
  <c r="F32" i="4"/>
  <c r="G32" i="4" s="1"/>
  <c r="F33" i="4"/>
  <c r="G33" i="4" s="1"/>
  <c r="F34" i="4"/>
  <c r="F35" i="4"/>
  <c r="F36" i="4"/>
  <c r="F37" i="4"/>
  <c r="G37" i="4" s="1"/>
  <c r="F38" i="4"/>
  <c r="F39" i="4"/>
  <c r="G39" i="4" s="1"/>
  <c r="F40" i="4"/>
  <c r="G40" i="4" s="1"/>
  <c r="F41" i="4"/>
  <c r="G41" i="4" s="1"/>
  <c r="F42" i="4"/>
  <c r="F43" i="4"/>
  <c r="G43" i="4" s="1"/>
  <c r="G28" i="4"/>
  <c r="G10" i="4"/>
  <c r="H10" i="4" s="1"/>
  <c r="I10" i="4" s="1"/>
  <c r="G11" i="4"/>
  <c r="G12" i="4"/>
  <c r="H12" i="4" s="1"/>
  <c r="I12" i="4" s="1"/>
  <c r="G13" i="4"/>
  <c r="H13" i="4" s="1"/>
  <c r="I13" i="4" s="1"/>
  <c r="G14" i="4"/>
  <c r="H14" i="4" s="1"/>
  <c r="I14" i="4" s="1"/>
  <c r="G18" i="4"/>
  <c r="H18" i="4" s="1"/>
  <c r="I18" i="4" s="1"/>
  <c r="G19" i="4"/>
  <c r="G20" i="4"/>
  <c r="H20" i="4" s="1"/>
  <c r="I20" i="4" s="1"/>
  <c r="G21" i="4"/>
  <c r="H21" i="4" s="1"/>
  <c r="I21" i="4" s="1"/>
  <c r="G22" i="4"/>
  <c r="H22" i="4" s="1"/>
  <c r="I22" i="4" s="1"/>
  <c r="G26" i="4"/>
  <c r="H26" i="4" s="1"/>
  <c r="I26" i="4" s="1"/>
  <c r="G27" i="4"/>
  <c r="G29" i="4"/>
  <c r="G30" i="4"/>
  <c r="G31" i="4"/>
  <c r="G34" i="4"/>
  <c r="G35" i="4"/>
  <c r="G36" i="4"/>
  <c r="H36" i="4" s="1"/>
  <c r="I36" i="4" s="1"/>
  <c r="G38" i="4"/>
  <c r="G42" i="4"/>
  <c r="H11" i="4"/>
  <c r="I11" i="4" s="1"/>
  <c r="H19" i="4"/>
  <c r="I19" i="4" s="1"/>
  <c r="H27" i="4"/>
  <c r="I27" i="4" s="1"/>
  <c r="H28" i="4"/>
  <c r="H29" i="4"/>
  <c r="H30" i="4"/>
  <c r="H31" i="4"/>
  <c r="H32" i="4"/>
  <c r="H33" i="4"/>
  <c r="H34" i="4"/>
  <c r="H35" i="4"/>
  <c r="H37" i="4"/>
  <c r="H38" i="4"/>
  <c r="H39" i="4"/>
  <c r="H40" i="4"/>
  <c r="H41" i="4"/>
  <c r="H42" i="4"/>
  <c r="H43" i="4"/>
  <c r="D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G24" i="5"/>
  <c r="H24" i="5" s="1"/>
  <c r="G23" i="5"/>
  <c r="I23" i="5" s="1"/>
  <c r="G22" i="5"/>
  <c r="I22" i="5" s="1"/>
  <c r="G21" i="5"/>
  <c r="I21" i="5" s="1"/>
  <c r="H20" i="5"/>
  <c r="G20" i="5"/>
  <c r="G19" i="5"/>
  <c r="H19" i="5" s="1"/>
  <c r="G18" i="5"/>
  <c r="G17" i="5"/>
  <c r="H17" i="5" s="1"/>
  <c r="H16" i="5"/>
  <c r="G16" i="5"/>
  <c r="G15" i="5"/>
  <c r="H15" i="5" s="1"/>
  <c r="G14" i="5"/>
  <c r="G13" i="5"/>
  <c r="H13" i="5" s="1"/>
  <c r="H12" i="5"/>
  <c r="G12" i="5"/>
  <c r="G11" i="5"/>
  <c r="H11" i="5" s="1"/>
  <c r="G10" i="5"/>
  <c r="I10" i="5" s="1"/>
  <c r="H9" i="5"/>
  <c r="G9" i="5"/>
  <c r="G8" i="5"/>
  <c r="H8" i="5" s="1"/>
  <c r="G7" i="5"/>
  <c r="G6" i="5"/>
  <c r="H6" i="5" s="1"/>
  <c r="I30" i="7" l="1"/>
  <c r="I39" i="7"/>
  <c r="I34" i="7"/>
  <c r="I43" i="7"/>
  <c r="I31" i="7"/>
  <c r="I40" i="7"/>
  <c r="I32" i="7"/>
  <c r="I37" i="7"/>
  <c r="I41" i="7"/>
  <c r="I29" i="7"/>
  <c r="I33" i="7"/>
  <c r="I35" i="7"/>
  <c r="I38" i="7"/>
  <c r="I42" i="7"/>
  <c r="H15" i="7"/>
  <c r="I15" i="7" s="1"/>
  <c r="H23" i="7"/>
  <c r="I23" i="7" s="1"/>
  <c r="H12" i="7"/>
  <c r="I12" i="7" s="1"/>
  <c r="H22" i="7"/>
  <c r="I22" i="7" s="1"/>
  <c r="H8" i="7"/>
  <c r="I8" i="7" s="1"/>
  <c r="G44" i="7"/>
  <c r="H16" i="7"/>
  <c r="I16" i="7" s="1"/>
  <c r="H24" i="7"/>
  <c r="I24" i="7" s="1"/>
  <c r="H14" i="7"/>
  <c r="I14" i="7" s="1"/>
  <c r="H9" i="7"/>
  <c r="I9" i="7" s="1"/>
  <c r="H17" i="7"/>
  <c r="I17" i="7" s="1"/>
  <c r="H25" i="7"/>
  <c r="I25" i="7" s="1"/>
  <c r="H36" i="7"/>
  <c r="I36" i="7" s="1"/>
  <c r="H13" i="7"/>
  <c r="I13" i="7" s="1"/>
  <c r="H10" i="7"/>
  <c r="I10" i="7" s="1"/>
  <c r="H18" i="7"/>
  <c r="I18" i="7" s="1"/>
  <c r="H26" i="7"/>
  <c r="I26" i="7" s="1"/>
  <c r="H20" i="7"/>
  <c r="I20" i="7" s="1"/>
  <c r="H21" i="7"/>
  <c r="I21" i="7" s="1"/>
  <c r="H11" i="7"/>
  <c r="I11" i="7" s="1"/>
  <c r="H19" i="7"/>
  <c r="I19" i="7" s="1"/>
  <c r="H27" i="7"/>
  <c r="I27" i="7" s="1"/>
  <c r="I35" i="4"/>
  <c r="I33" i="4"/>
  <c r="I31" i="4"/>
  <c r="I29" i="4"/>
  <c r="I37" i="4"/>
  <c r="I41" i="4"/>
  <c r="I39" i="4"/>
  <c r="I42" i="4"/>
  <c r="I40" i="4"/>
  <c r="I38" i="4"/>
  <c r="I34" i="4"/>
  <c r="I32" i="4"/>
  <c r="I30" i="4"/>
  <c r="I28" i="4"/>
  <c r="I43" i="4"/>
  <c r="H7" i="5"/>
  <c r="I7" i="5" s="1"/>
  <c r="I9" i="5"/>
  <c r="I12" i="5"/>
  <c r="H14" i="5"/>
  <c r="I14" i="5" s="1"/>
  <c r="I16" i="5"/>
  <c r="H18" i="5"/>
  <c r="I18" i="5" s="1"/>
  <c r="I20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G50" i="5"/>
  <c r="I6" i="5"/>
  <c r="I8" i="5"/>
  <c r="I11" i="5"/>
  <c r="I13" i="5"/>
  <c r="I15" i="5"/>
  <c r="I17" i="5"/>
  <c r="I19" i="5"/>
  <c r="I24" i="5"/>
  <c r="I46" i="5"/>
  <c r="G47" i="5"/>
  <c r="G51" i="5" s="1"/>
  <c r="G52" i="5" s="1"/>
  <c r="G56" i="5" s="1"/>
  <c r="I44" i="7" l="1"/>
  <c r="H44" i="7"/>
  <c r="H47" i="5"/>
  <c r="I47" i="5"/>
  <c r="D44" i="4"/>
  <c r="G9" i="4"/>
  <c r="H9" i="4" s="1"/>
  <c r="I9" i="4" s="1"/>
  <c r="G8" i="4"/>
  <c r="G44" i="4" l="1"/>
  <c r="H8" i="4"/>
  <c r="I8" i="4" s="1"/>
  <c r="H44" i="4" l="1"/>
  <c r="I44" i="4"/>
</calcChain>
</file>

<file path=xl/sharedStrings.xml><?xml version="1.0" encoding="utf-8"?>
<sst xmlns="http://schemas.openxmlformats.org/spreadsheetml/2006/main" count="184" uniqueCount="48">
  <si>
    <t>Invoice #</t>
  </si>
  <si>
    <t>HST</t>
  </si>
  <si>
    <t>Zero-rated</t>
  </si>
  <si>
    <t>Taxable</t>
  </si>
  <si>
    <t>Sales breakdown for HST:</t>
  </si>
  <si>
    <t>Conversion Rate</t>
  </si>
  <si>
    <t>Date</t>
  </si>
  <si>
    <t>Currency</t>
  </si>
  <si>
    <t>AUD</t>
  </si>
  <si>
    <t>USD</t>
  </si>
  <si>
    <t>CAD</t>
  </si>
  <si>
    <t>Gross (In Original Currency)</t>
  </si>
  <si>
    <t>Gross (in CAD)</t>
  </si>
  <si>
    <t>Net Revenue</t>
  </si>
  <si>
    <t>W/P BB. 1</t>
  </si>
  <si>
    <t>Invoice Summary</t>
  </si>
  <si>
    <r>
      <t>Agrees to</t>
    </r>
    <r>
      <rPr>
        <b/>
        <u/>
        <sz val="11"/>
        <color rgb="FF0070C0"/>
        <rFont val="Calibri"/>
        <family val="2"/>
        <scheme val="minor"/>
      </rPr>
      <t xml:space="preserve"> W/P 10</t>
    </r>
  </si>
  <si>
    <t xml:space="preserve">Note 1: Transactions are in AUD with Australian Clients, thus there is no HST on the revenue. </t>
  </si>
  <si>
    <t xml:space="preserve">Note 2: Transactions are in USD with U.S. Clients, therefore there is no HST on the revenue. </t>
  </si>
  <si>
    <t xml:space="preserve">Note 3: Transactions are in Canadian Dollars but the services were performed for U.S. Clients, thus there is no HST on the revenue. </t>
  </si>
  <si>
    <t xml:space="preserve">Note 4: Transaction should have had more HST per review of invoice. </t>
  </si>
  <si>
    <t xml:space="preserve">Note 5: No HST was charged on Site Visit Expenses. </t>
  </si>
  <si>
    <r>
      <t xml:space="preserve">Note 6: Foreign Exchange rates per the Bank of Canada Daily Exchange Rate Lookup Tool, see </t>
    </r>
    <r>
      <rPr>
        <b/>
        <u/>
        <sz val="11"/>
        <color rgb="FF0070C0"/>
        <rFont val="Calibri"/>
        <family val="2"/>
        <scheme val="minor"/>
      </rPr>
      <t>W/P 10.2</t>
    </r>
    <r>
      <rPr>
        <sz val="11"/>
        <color rgb="FF0070C0"/>
        <rFont val="Calibri"/>
        <family val="2"/>
        <scheme val="minor"/>
      </rPr>
      <t xml:space="preserve"> and </t>
    </r>
    <r>
      <rPr>
        <b/>
        <u/>
        <sz val="11"/>
        <color rgb="FF0070C0"/>
        <rFont val="Calibri"/>
        <family val="2"/>
        <scheme val="minor"/>
      </rPr>
      <t>W/P 10.3</t>
    </r>
    <r>
      <rPr>
        <sz val="11"/>
        <color rgb="FF0070C0"/>
        <rFont val="Calibri"/>
        <family val="2"/>
        <scheme val="minor"/>
      </rPr>
      <t>.</t>
    </r>
  </si>
  <si>
    <r>
      <t xml:space="preserve">Note 7: No payment was received for these transactions, thus they are receivable at Year End, these transactions to </t>
    </r>
    <r>
      <rPr>
        <b/>
        <u/>
        <sz val="11"/>
        <color rgb="FF0070C0"/>
        <rFont val="Calibri"/>
        <family val="2"/>
        <scheme val="minor"/>
      </rPr>
      <t>W/P C.1</t>
    </r>
    <r>
      <rPr>
        <u/>
        <sz val="11"/>
        <color rgb="FF0070C0"/>
        <rFont val="Calibri"/>
        <family val="2"/>
        <scheme val="minor"/>
      </rPr>
      <t>.</t>
    </r>
  </si>
  <si>
    <t>(All Ones that are Highlighted)</t>
  </si>
  <si>
    <t>July 31, 2025</t>
  </si>
  <si>
    <t>ACT#4000</t>
  </si>
  <si>
    <t>GL Balance Prior to Adjustment</t>
  </si>
  <si>
    <t>Adjustment Through Exchnage</t>
  </si>
  <si>
    <t>AJE#19</t>
  </si>
  <si>
    <t>Consulting Company</t>
  </si>
  <si>
    <t>PBC</t>
  </si>
  <si>
    <t>Modified by CSS</t>
  </si>
  <si>
    <t>Base Amount</t>
  </si>
  <si>
    <t>TERMS AND CONDITIONS</t>
  </si>
  <si>
    <t>https://www.bankofcanada.ca/terms/</t>
  </si>
  <si>
    <t>SERIES</t>
  </si>
  <si>
    <t>id</t>
  </si>
  <si>
    <t>label</t>
  </si>
  <si>
    <t>description</t>
  </si>
  <si>
    <t>FXUSDCAD</t>
  </si>
  <si>
    <t>USD/CAD</t>
  </si>
  <si>
    <t>US dollar to Canadian dollar daily exchange rate</t>
  </si>
  <si>
    <t>OBSERVATIONS</t>
  </si>
  <si>
    <t>date</t>
  </si>
  <si>
    <t>Objective: To calculate the exchange amount on revenues transactions for the client (incl. HST).</t>
  </si>
  <si>
    <t>Conclusion: Amounts have been posted and totals agree to accounts displayed. Therefore foreign exchange has been re-calculated with trivial difference and is therefore free from material misstatement.</t>
  </si>
  <si>
    <t>Objective: To calculate the exchange amount on revenue transactions for the client (incl. HST).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</si>
</sst>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_(* #,##0.0000_);_(* \(#,##0.0000\);_(* &quot;-&quot;??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43" fontId="0" fillId="0" borderId="0" xfId="1" applyFont="1"/>
    <xf numFmtId="43" fontId="0" fillId="0" borderId="1" xfId="1" applyFont="1" applyBorder="1"/>
    <xf numFmtId="43" fontId="0" fillId="0" borderId="0" xfId="1" applyFont="1" applyBorder="1"/>
    <xf numFmtId="0" fontId="3" fillId="0" borderId="2" xfId="0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/>
    <xf numFmtId="15" fontId="4" fillId="0" borderId="0" xfId="0" quotePrefix="1" applyNumberFormat="1" applyFont="1"/>
    <xf numFmtId="0" fontId="5" fillId="0" borderId="0" xfId="0" applyFont="1"/>
    <xf numFmtId="0" fontId="5" fillId="3" borderId="0" xfId="0" applyFont="1" applyFill="1"/>
    <xf numFmtId="0" fontId="3" fillId="0" borderId="0" xfId="0" applyFont="1"/>
    <xf numFmtId="0" fontId="5" fillId="4" borderId="0" xfId="0" applyFont="1" applyFill="1"/>
    <xf numFmtId="43" fontId="0" fillId="0" borderId="0" xfId="1" applyFont="1" applyFill="1" applyBorder="1"/>
    <xf numFmtId="43" fontId="0" fillId="0" borderId="1" xfId="1" applyFont="1" applyFill="1" applyBorder="1"/>
    <xf numFmtId="1" fontId="0" fillId="0" borderId="0" xfId="0" applyNumberFormat="1"/>
    <xf numFmtId="164" fontId="0" fillId="0" borderId="0" xfId="0" applyNumberFormat="1"/>
    <xf numFmtId="44" fontId="0" fillId="0" borderId="0" xfId="1" applyNumberFormat="1" applyFont="1" applyFill="1"/>
    <xf numFmtId="43" fontId="0" fillId="0" borderId="0" xfId="1" applyFont="1" applyFill="1"/>
    <xf numFmtId="165" fontId="0" fillId="0" borderId="0" xfId="1" applyNumberFormat="1" applyFont="1" applyFill="1"/>
    <xf numFmtId="1" fontId="0" fillId="5" borderId="0" xfId="0" applyNumberFormat="1" applyFill="1"/>
    <xf numFmtId="164" fontId="0" fillId="5" borderId="0" xfId="0" applyNumberFormat="1" applyFill="1"/>
    <xf numFmtId="44" fontId="0" fillId="5" borderId="0" xfId="1" applyNumberFormat="1" applyFont="1" applyFill="1"/>
    <xf numFmtId="43" fontId="0" fillId="5" borderId="0" xfId="1" applyFont="1" applyFill="1"/>
    <xf numFmtId="165" fontId="0" fillId="5" borderId="0" xfId="1" applyNumberFormat="1" applyFont="1" applyFill="1"/>
    <xf numFmtId="0" fontId="5" fillId="5" borderId="0" xfId="0" applyFont="1" applyFill="1"/>
    <xf numFmtId="1" fontId="0" fillId="6" borderId="0" xfId="0" applyNumberFormat="1" applyFill="1"/>
    <xf numFmtId="164" fontId="0" fillId="6" borderId="0" xfId="0" applyNumberFormat="1" applyFill="1"/>
    <xf numFmtId="44" fontId="0" fillId="6" borderId="0" xfId="1" applyNumberFormat="1" applyFont="1" applyFill="1"/>
    <xf numFmtId="43" fontId="0" fillId="6" borderId="0" xfId="1" applyFont="1" applyFill="1"/>
    <xf numFmtId="165" fontId="0" fillId="6" borderId="0" xfId="1" applyNumberFormat="1" applyFont="1" applyFill="1"/>
    <xf numFmtId="0" fontId="5" fillId="6" borderId="0" xfId="0" applyFont="1" applyFill="1"/>
    <xf numFmtId="1" fontId="0" fillId="7" borderId="0" xfId="0" applyNumberFormat="1" applyFill="1"/>
    <xf numFmtId="164" fontId="0" fillId="7" borderId="0" xfId="0" applyNumberFormat="1" applyFill="1"/>
    <xf numFmtId="44" fontId="0" fillId="7" borderId="0" xfId="1" applyNumberFormat="1" applyFont="1" applyFill="1"/>
    <xf numFmtId="43" fontId="0" fillId="7" borderId="0" xfId="1" applyFont="1" applyFill="1"/>
    <xf numFmtId="165" fontId="0" fillId="7" borderId="0" xfId="1" applyNumberFormat="1" applyFont="1" applyFill="1"/>
    <xf numFmtId="0" fontId="5" fillId="7" borderId="0" xfId="0" applyFont="1" applyFill="1"/>
    <xf numFmtId="1" fontId="0" fillId="8" borderId="0" xfId="0" applyNumberFormat="1" applyFill="1"/>
    <xf numFmtId="164" fontId="0" fillId="8" borderId="0" xfId="0" applyNumberFormat="1" applyFill="1"/>
    <xf numFmtId="44" fontId="0" fillId="8" borderId="0" xfId="1" applyNumberFormat="1" applyFont="1" applyFill="1"/>
    <xf numFmtId="43" fontId="0" fillId="8" borderId="0" xfId="1" applyFont="1" applyFill="1"/>
    <xf numFmtId="165" fontId="0" fillId="8" borderId="0" xfId="1" applyNumberFormat="1" applyFont="1" applyFill="1"/>
    <xf numFmtId="0" fontId="5" fillId="8" borderId="0" xfId="0" applyFont="1" applyFill="1"/>
    <xf numFmtId="43" fontId="3" fillId="2" borderId="1" xfId="1" applyFont="1" applyFill="1" applyBorder="1"/>
    <xf numFmtId="0" fontId="6" fillId="0" borderId="0" xfId="1" applyNumberFormat="1" applyFont="1" applyAlignment="1">
      <alignment horizontal="right"/>
    </xf>
    <xf numFmtId="0" fontId="2" fillId="0" borderId="0" xfId="0" applyFont="1"/>
    <xf numFmtId="43" fontId="8" fillId="0" borderId="0" xfId="1" applyFont="1" applyAlignment="1">
      <alignment horizontal="right"/>
    </xf>
    <xf numFmtId="43" fontId="8" fillId="0" borderId="0" xfId="1" applyFont="1" applyFill="1" applyAlignment="1">
      <alignment horizontal="right"/>
    </xf>
    <xf numFmtId="43" fontId="8" fillId="0" borderId="0" xfId="1" applyFont="1" applyFill="1" applyBorder="1"/>
    <xf numFmtId="43" fontId="6" fillId="0" borderId="0" xfId="1" applyFont="1"/>
    <xf numFmtId="43" fontId="5" fillId="0" borderId="0" xfId="1" applyFont="1"/>
    <xf numFmtId="43" fontId="6" fillId="0" borderId="2" xfId="1" applyFont="1" applyBorder="1" applyAlignment="1">
      <alignment horizontal="center"/>
    </xf>
    <xf numFmtId="165" fontId="5" fillId="0" borderId="0" xfId="1" applyNumberFormat="1" applyFont="1" applyFill="1"/>
    <xf numFmtId="44" fontId="5" fillId="0" borderId="0" xfId="1" applyNumberFormat="1" applyFont="1" applyFill="1"/>
    <xf numFmtId="43" fontId="5" fillId="0" borderId="1" xfId="1" applyFont="1" applyBorder="1"/>
    <xf numFmtId="43" fontId="6" fillId="2" borderId="1" xfId="1" applyFont="1" applyFill="1" applyBorder="1"/>
    <xf numFmtId="43" fontId="5" fillId="0" borderId="1" xfId="1" applyFont="1" applyFill="1" applyBorder="1"/>
    <xf numFmtId="14" fontId="0" fillId="0" borderId="0" xfId="0" applyNumberFormat="1"/>
    <xf numFmtId="0" fontId="6" fillId="0" borderId="0" xfId="0" applyFont="1"/>
    <xf numFmtId="0" fontId="9" fillId="0" borderId="0" xfId="0" applyFont="1"/>
    <xf numFmtId="15" fontId="9" fillId="0" borderId="0" xfId="0" quotePrefix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1_Clients\Clients\D\DD%20Curtis%20Consulting\202507%20DD%20Curtis%20Consulting%20Professional%20Corporation\10.%203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. 3"/>
    </sheetNames>
    <sheetDataSet>
      <sheetData sheetId="0">
        <row r="10">
          <cell r="A10">
            <v>45505</v>
          </cell>
          <cell r="B10">
            <v>1.3846000000000001</v>
          </cell>
        </row>
        <row r="11">
          <cell r="A11">
            <v>45506</v>
          </cell>
          <cell r="B11">
            <v>1.3857999999999999</v>
          </cell>
        </row>
        <row r="12">
          <cell r="A12">
            <v>45510</v>
          </cell>
          <cell r="B12">
            <v>1.3794</v>
          </cell>
        </row>
        <row r="13">
          <cell r="A13">
            <v>45511</v>
          </cell>
          <cell r="B13">
            <v>1.3738999999999999</v>
          </cell>
        </row>
        <row r="14">
          <cell r="A14">
            <v>45512</v>
          </cell>
          <cell r="B14">
            <v>1.3743000000000001</v>
          </cell>
        </row>
        <row r="15">
          <cell r="A15">
            <v>45513</v>
          </cell>
          <cell r="B15">
            <v>1.3732</v>
          </cell>
        </row>
        <row r="16">
          <cell r="A16">
            <v>45516</v>
          </cell>
          <cell r="B16">
            <v>1.3737999999999999</v>
          </cell>
        </row>
        <row r="17">
          <cell r="A17">
            <v>45517</v>
          </cell>
          <cell r="B17">
            <v>1.3723000000000001</v>
          </cell>
        </row>
        <row r="18">
          <cell r="A18">
            <v>45518</v>
          </cell>
          <cell r="B18">
            <v>1.3711</v>
          </cell>
        </row>
        <row r="19">
          <cell r="A19">
            <v>45519</v>
          </cell>
          <cell r="B19">
            <v>1.3714999999999999</v>
          </cell>
        </row>
        <row r="20">
          <cell r="A20">
            <v>45520</v>
          </cell>
          <cell r="B20">
            <v>1.3707</v>
          </cell>
        </row>
        <row r="21">
          <cell r="A21">
            <v>45523</v>
          </cell>
          <cell r="B21">
            <v>1.3651</v>
          </cell>
        </row>
        <row r="22">
          <cell r="A22">
            <v>45524</v>
          </cell>
          <cell r="B22">
            <v>1.3627</v>
          </cell>
        </row>
        <row r="23">
          <cell r="A23">
            <v>45525</v>
          </cell>
          <cell r="B23">
            <v>1.3592</v>
          </cell>
        </row>
        <row r="24">
          <cell r="A24">
            <v>45526</v>
          </cell>
          <cell r="B24">
            <v>1.3602000000000001</v>
          </cell>
        </row>
        <row r="25">
          <cell r="A25">
            <v>45527</v>
          </cell>
          <cell r="B25">
            <v>1.3529</v>
          </cell>
        </row>
        <row r="26">
          <cell r="A26">
            <v>45530</v>
          </cell>
          <cell r="B26">
            <v>1.3481000000000001</v>
          </cell>
        </row>
        <row r="27">
          <cell r="A27">
            <v>45531</v>
          </cell>
          <cell r="B27">
            <v>1.3460000000000001</v>
          </cell>
        </row>
        <row r="28">
          <cell r="A28">
            <v>45532</v>
          </cell>
          <cell r="B28">
            <v>1.3471</v>
          </cell>
        </row>
        <row r="29">
          <cell r="A29">
            <v>45533</v>
          </cell>
          <cell r="B29">
            <v>1.3473999999999999</v>
          </cell>
        </row>
        <row r="30">
          <cell r="A30">
            <v>45534</v>
          </cell>
          <cell r="B30">
            <v>1.3491</v>
          </cell>
        </row>
        <row r="31">
          <cell r="A31">
            <v>45538</v>
          </cell>
          <cell r="B31">
            <v>1.3548</v>
          </cell>
        </row>
        <row r="32">
          <cell r="A32">
            <v>45539</v>
          </cell>
          <cell r="B32">
            <v>1.3525</v>
          </cell>
        </row>
        <row r="33">
          <cell r="A33">
            <v>45540</v>
          </cell>
          <cell r="B33">
            <v>1.3513999999999999</v>
          </cell>
        </row>
        <row r="34">
          <cell r="A34">
            <v>45541</v>
          </cell>
          <cell r="B34">
            <v>1.3545</v>
          </cell>
        </row>
        <row r="35">
          <cell r="A35">
            <v>45544</v>
          </cell>
          <cell r="B35">
            <v>1.3561000000000001</v>
          </cell>
        </row>
        <row r="36">
          <cell r="A36">
            <v>45545</v>
          </cell>
          <cell r="B36">
            <v>1.3599000000000001</v>
          </cell>
        </row>
        <row r="37">
          <cell r="A37">
            <v>45546</v>
          </cell>
          <cell r="B37">
            <v>1.3589</v>
          </cell>
        </row>
        <row r="38">
          <cell r="A38">
            <v>45547</v>
          </cell>
          <cell r="B38">
            <v>1.3591</v>
          </cell>
        </row>
        <row r="39">
          <cell r="A39">
            <v>45548</v>
          </cell>
          <cell r="B39">
            <v>1.3586</v>
          </cell>
        </row>
        <row r="40">
          <cell r="A40">
            <v>45551</v>
          </cell>
          <cell r="B40">
            <v>1.3593</v>
          </cell>
        </row>
        <row r="41">
          <cell r="A41">
            <v>45552</v>
          </cell>
          <cell r="B41">
            <v>1.3595999999999999</v>
          </cell>
        </row>
        <row r="42">
          <cell r="A42">
            <v>45553</v>
          </cell>
          <cell r="B42">
            <v>1.359</v>
          </cell>
        </row>
        <row r="43">
          <cell r="A43">
            <v>45554</v>
          </cell>
          <cell r="B43">
            <v>1.3563000000000001</v>
          </cell>
        </row>
        <row r="44">
          <cell r="A44">
            <v>45555</v>
          </cell>
          <cell r="B44">
            <v>1.3565</v>
          </cell>
        </row>
        <row r="45">
          <cell r="A45">
            <v>45558</v>
          </cell>
          <cell r="B45">
            <v>1.351</v>
          </cell>
        </row>
        <row r="46">
          <cell r="A46">
            <v>45559</v>
          </cell>
          <cell r="B46">
            <v>1.3468</v>
          </cell>
        </row>
        <row r="47">
          <cell r="A47">
            <v>45560</v>
          </cell>
          <cell r="B47">
            <v>1.3462000000000001</v>
          </cell>
        </row>
        <row r="48">
          <cell r="A48">
            <v>45561</v>
          </cell>
          <cell r="B48">
            <v>1.3473999999999999</v>
          </cell>
        </row>
        <row r="49">
          <cell r="A49">
            <v>45562</v>
          </cell>
          <cell r="B49">
            <v>1.3499000000000001</v>
          </cell>
        </row>
        <row r="50">
          <cell r="A50">
            <v>45566</v>
          </cell>
          <cell r="B50">
            <v>1.3504</v>
          </cell>
        </row>
        <row r="51">
          <cell r="A51">
            <v>45567</v>
          </cell>
          <cell r="B51">
            <v>1.3491</v>
          </cell>
        </row>
        <row r="52">
          <cell r="A52">
            <v>45568</v>
          </cell>
          <cell r="B52">
            <v>1.3540000000000001</v>
          </cell>
        </row>
        <row r="53">
          <cell r="A53">
            <v>45569</v>
          </cell>
          <cell r="B53">
            <v>1.3576999999999999</v>
          </cell>
        </row>
        <row r="54">
          <cell r="A54">
            <v>45572</v>
          </cell>
          <cell r="B54">
            <v>1.3609</v>
          </cell>
        </row>
        <row r="55">
          <cell r="A55">
            <v>45573</v>
          </cell>
          <cell r="B55">
            <v>1.3656999999999999</v>
          </cell>
        </row>
        <row r="56">
          <cell r="A56">
            <v>45574</v>
          </cell>
          <cell r="B56">
            <v>1.369</v>
          </cell>
        </row>
        <row r="57">
          <cell r="A57">
            <v>45575</v>
          </cell>
          <cell r="B57">
            <v>1.3754</v>
          </cell>
        </row>
        <row r="58">
          <cell r="A58">
            <v>45576</v>
          </cell>
          <cell r="B58">
            <v>1.3761000000000001</v>
          </cell>
        </row>
        <row r="59">
          <cell r="A59">
            <v>45580</v>
          </cell>
          <cell r="B59">
            <v>1.3805000000000001</v>
          </cell>
        </row>
        <row r="60">
          <cell r="A60">
            <v>45581</v>
          </cell>
          <cell r="B60">
            <v>1.3771</v>
          </cell>
        </row>
        <row r="61">
          <cell r="A61">
            <v>45582</v>
          </cell>
          <cell r="B61">
            <v>1.3789</v>
          </cell>
        </row>
        <row r="62">
          <cell r="A62">
            <v>45583</v>
          </cell>
          <cell r="B62">
            <v>1.3802000000000001</v>
          </cell>
        </row>
        <row r="63">
          <cell r="A63">
            <v>45586</v>
          </cell>
          <cell r="B63">
            <v>1.3835</v>
          </cell>
        </row>
        <row r="64">
          <cell r="A64">
            <v>45587</v>
          </cell>
          <cell r="B64">
            <v>1.3825000000000001</v>
          </cell>
        </row>
        <row r="65">
          <cell r="A65">
            <v>45588</v>
          </cell>
          <cell r="B65">
            <v>1.3843000000000001</v>
          </cell>
        </row>
        <row r="66">
          <cell r="A66">
            <v>45589</v>
          </cell>
          <cell r="B66">
            <v>1.3845000000000001</v>
          </cell>
        </row>
        <row r="67">
          <cell r="A67">
            <v>45590</v>
          </cell>
          <cell r="B67">
            <v>1.3872</v>
          </cell>
        </row>
        <row r="68">
          <cell r="A68">
            <v>45593</v>
          </cell>
          <cell r="B68">
            <v>1.3895</v>
          </cell>
        </row>
        <row r="69">
          <cell r="A69">
            <v>45594</v>
          </cell>
          <cell r="B69">
            <v>1.3911</v>
          </cell>
        </row>
        <row r="70">
          <cell r="A70">
            <v>45595</v>
          </cell>
          <cell r="B70">
            <v>1.3915</v>
          </cell>
        </row>
        <row r="71">
          <cell r="A71">
            <v>45596</v>
          </cell>
          <cell r="B71">
            <v>1.3915999999999999</v>
          </cell>
        </row>
        <row r="72">
          <cell r="A72">
            <v>45597</v>
          </cell>
          <cell r="B72">
            <v>1.3932</v>
          </cell>
        </row>
        <row r="73">
          <cell r="A73">
            <v>45600</v>
          </cell>
          <cell r="B73">
            <v>1.3894</v>
          </cell>
        </row>
        <row r="74">
          <cell r="A74">
            <v>45601</v>
          </cell>
          <cell r="B74">
            <v>1.3854</v>
          </cell>
        </row>
        <row r="75">
          <cell r="A75">
            <v>45602</v>
          </cell>
          <cell r="B75">
            <v>1.3935</v>
          </cell>
        </row>
        <row r="76">
          <cell r="A76">
            <v>45603</v>
          </cell>
          <cell r="B76">
            <v>1.3866000000000001</v>
          </cell>
        </row>
        <row r="77">
          <cell r="A77">
            <v>45604</v>
          </cell>
          <cell r="B77">
            <v>1.3913</v>
          </cell>
        </row>
        <row r="78">
          <cell r="A78">
            <v>45608</v>
          </cell>
          <cell r="B78">
            <v>1.3944000000000001</v>
          </cell>
        </row>
        <row r="79">
          <cell r="A79">
            <v>45609</v>
          </cell>
          <cell r="B79">
            <v>1.3979999999999999</v>
          </cell>
        </row>
        <row r="80">
          <cell r="A80">
            <v>45610</v>
          </cell>
          <cell r="B80">
            <v>1.4027000000000001</v>
          </cell>
        </row>
        <row r="81">
          <cell r="A81">
            <v>45611</v>
          </cell>
          <cell r="B81">
            <v>1.4078999999999999</v>
          </cell>
        </row>
        <row r="82">
          <cell r="A82">
            <v>45614</v>
          </cell>
          <cell r="B82">
            <v>1.4041999999999999</v>
          </cell>
        </row>
        <row r="83">
          <cell r="A83">
            <v>45615</v>
          </cell>
          <cell r="B83">
            <v>1.3980999999999999</v>
          </cell>
        </row>
        <row r="84">
          <cell r="A84">
            <v>45616</v>
          </cell>
          <cell r="B84">
            <v>1.3993</v>
          </cell>
        </row>
        <row r="85">
          <cell r="A85">
            <v>45617</v>
          </cell>
          <cell r="B85">
            <v>1.3959999999999999</v>
          </cell>
        </row>
        <row r="86">
          <cell r="A86">
            <v>45618</v>
          </cell>
          <cell r="B86">
            <v>1.3978999999999999</v>
          </cell>
        </row>
        <row r="87">
          <cell r="A87">
            <v>45621</v>
          </cell>
          <cell r="B87">
            <v>1.3979999999999999</v>
          </cell>
        </row>
        <row r="88">
          <cell r="A88">
            <v>45622</v>
          </cell>
          <cell r="B88">
            <v>1.4081999999999999</v>
          </cell>
        </row>
        <row r="89">
          <cell r="A89">
            <v>45623</v>
          </cell>
          <cell r="B89">
            <v>1.4036</v>
          </cell>
        </row>
        <row r="90">
          <cell r="A90">
            <v>45624</v>
          </cell>
          <cell r="B90">
            <v>1.401</v>
          </cell>
        </row>
        <row r="91">
          <cell r="A91">
            <v>45625</v>
          </cell>
          <cell r="B91">
            <v>1.401</v>
          </cell>
        </row>
        <row r="92">
          <cell r="A92">
            <v>45628</v>
          </cell>
          <cell r="B92">
            <v>1.4056</v>
          </cell>
        </row>
        <row r="93">
          <cell r="A93">
            <v>45629</v>
          </cell>
          <cell r="B93">
            <v>1.4056</v>
          </cell>
        </row>
        <row r="94">
          <cell r="A94">
            <v>45630</v>
          </cell>
          <cell r="B94">
            <v>1.4066000000000001</v>
          </cell>
        </row>
        <row r="95">
          <cell r="A95">
            <v>45631</v>
          </cell>
          <cell r="B95">
            <v>1.4037999999999999</v>
          </cell>
        </row>
        <row r="96">
          <cell r="A96">
            <v>45632</v>
          </cell>
          <cell r="B96">
            <v>1.4136</v>
          </cell>
        </row>
        <row r="97">
          <cell r="A97">
            <v>45635</v>
          </cell>
          <cell r="B97">
            <v>1.413</v>
          </cell>
        </row>
        <row r="98">
          <cell r="A98">
            <v>45636</v>
          </cell>
          <cell r="B98">
            <v>1.4167000000000001</v>
          </cell>
        </row>
        <row r="99">
          <cell r="A99">
            <v>45637</v>
          </cell>
          <cell r="B99">
            <v>1.4154</v>
          </cell>
        </row>
        <row r="100">
          <cell r="A100">
            <v>45638</v>
          </cell>
          <cell r="B100">
            <v>1.4188000000000001</v>
          </cell>
        </row>
        <row r="101">
          <cell r="A101">
            <v>45639</v>
          </cell>
          <cell r="B101">
            <v>1.4231</v>
          </cell>
        </row>
        <row r="102">
          <cell r="A102">
            <v>45642</v>
          </cell>
          <cell r="B102">
            <v>1.4238999999999999</v>
          </cell>
        </row>
        <row r="103">
          <cell r="A103">
            <v>45643</v>
          </cell>
          <cell r="B103">
            <v>1.4305000000000001</v>
          </cell>
        </row>
        <row r="104">
          <cell r="A104">
            <v>45644</v>
          </cell>
          <cell r="B104">
            <v>1.4342999999999999</v>
          </cell>
        </row>
        <row r="105">
          <cell r="A105">
            <v>45645</v>
          </cell>
          <cell r="B105">
            <v>1.4370000000000001</v>
          </cell>
        </row>
        <row r="106">
          <cell r="A106">
            <v>45646</v>
          </cell>
          <cell r="B106">
            <v>1.4365000000000001</v>
          </cell>
        </row>
        <row r="107">
          <cell r="A107">
            <v>45649</v>
          </cell>
          <cell r="B107">
            <v>1.4395</v>
          </cell>
        </row>
        <row r="108">
          <cell r="A108">
            <v>45650</v>
          </cell>
          <cell r="B108">
            <v>1.4386000000000001</v>
          </cell>
        </row>
        <row r="109">
          <cell r="A109">
            <v>45653</v>
          </cell>
          <cell r="B109">
            <v>1.4416</v>
          </cell>
        </row>
        <row r="110">
          <cell r="A110">
            <v>45656</v>
          </cell>
          <cell r="B110">
            <v>1.4379</v>
          </cell>
        </row>
        <row r="111">
          <cell r="A111">
            <v>45657</v>
          </cell>
          <cell r="B111">
            <v>1.4389000000000001</v>
          </cell>
        </row>
        <row r="112">
          <cell r="A112">
            <v>45659</v>
          </cell>
          <cell r="B112">
            <v>1.4418</v>
          </cell>
        </row>
        <row r="113">
          <cell r="A113">
            <v>45660</v>
          </cell>
          <cell r="B113">
            <v>1.4441999999999999</v>
          </cell>
        </row>
        <row r="114">
          <cell r="A114">
            <v>45663</v>
          </cell>
          <cell r="B114">
            <v>1.4348000000000001</v>
          </cell>
        </row>
        <row r="115">
          <cell r="A115">
            <v>45664</v>
          </cell>
          <cell r="B115">
            <v>1.4339999999999999</v>
          </cell>
        </row>
        <row r="116">
          <cell r="A116">
            <v>45665</v>
          </cell>
          <cell r="B116">
            <v>1.4390000000000001</v>
          </cell>
        </row>
        <row r="117">
          <cell r="A117">
            <v>45666</v>
          </cell>
          <cell r="B117">
            <v>1.4395</v>
          </cell>
        </row>
        <row r="118">
          <cell r="A118">
            <v>45667</v>
          </cell>
          <cell r="B118">
            <v>1.4421999999999999</v>
          </cell>
        </row>
        <row r="119">
          <cell r="A119">
            <v>45670</v>
          </cell>
          <cell r="B119">
            <v>1.4411</v>
          </cell>
        </row>
        <row r="120">
          <cell r="A120">
            <v>45671</v>
          </cell>
          <cell r="B120">
            <v>1.4371</v>
          </cell>
        </row>
        <row r="121">
          <cell r="A121">
            <v>45672</v>
          </cell>
          <cell r="B121">
            <v>1.4334</v>
          </cell>
        </row>
        <row r="122">
          <cell r="A122">
            <v>45673</v>
          </cell>
          <cell r="B122">
            <v>1.4388000000000001</v>
          </cell>
        </row>
        <row r="123">
          <cell r="A123">
            <v>45674</v>
          </cell>
          <cell r="B123">
            <v>1.4435</v>
          </cell>
        </row>
        <row r="124">
          <cell r="A124">
            <v>45677</v>
          </cell>
          <cell r="B124">
            <v>1.4330000000000001</v>
          </cell>
        </row>
        <row r="125">
          <cell r="A125">
            <v>45678</v>
          </cell>
          <cell r="B125">
            <v>1.4366000000000001</v>
          </cell>
        </row>
        <row r="126">
          <cell r="A126">
            <v>45679</v>
          </cell>
          <cell r="B126">
            <v>1.4369000000000001</v>
          </cell>
        </row>
        <row r="127">
          <cell r="A127">
            <v>45680</v>
          </cell>
          <cell r="B127">
            <v>1.4371</v>
          </cell>
        </row>
        <row r="128">
          <cell r="A128">
            <v>45681</v>
          </cell>
          <cell r="B128">
            <v>1.4336</v>
          </cell>
        </row>
        <row r="129">
          <cell r="A129">
            <v>45684</v>
          </cell>
          <cell r="B129">
            <v>1.4380999999999999</v>
          </cell>
        </row>
        <row r="130">
          <cell r="A130">
            <v>45685</v>
          </cell>
          <cell r="B130">
            <v>1.4394</v>
          </cell>
        </row>
        <row r="131">
          <cell r="A131">
            <v>45686</v>
          </cell>
          <cell r="B131">
            <v>1.4435</v>
          </cell>
        </row>
        <row r="132">
          <cell r="A132">
            <v>45687</v>
          </cell>
          <cell r="B132">
            <v>1.4414</v>
          </cell>
        </row>
        <row r="133">
          <cell r="A133">
            <v>45688</v>
          </cell>
          <cell r="B133">
            <v>1.4483999999999999</v>
          </cell>
        </row>
        <row r="134">
          <cell r="A134">
            <v>45691</v>
          </cell>
          <cell r="B134">
            <v>1.4602999999999999</v>
          </cell>
        </row>
        <row r="135">
          <cell r="A135">
            <v>45692</v>
          </cell>
          <cell r="B135">
            <v>1.4345000000000001</v>
          </cell>
        </row>
        <row r="136">
          <cell r="A136">
            <v>45693</v>
          </cell>
          <cell r="B136">
            <v>1.4295</v>
          </cell>
        </row>
        <row r="137">
          <cell r="A137">
            <v>45694</v>
          </cell>
          <cell r="B137">
            <v>1.4321999999999999</v>
          </cell>
        </row>
        <row r="138">
          <cell r="A138">
            <v>45695</v>
          </cell>
          <cell r="B138">
            <v>1.4298</v>
          </cell>
        </row>
        <row r="139">
          <cell r="A139">
            <v>45698</v>
          </cell>
          <cell r="B139">
            <v>1.4322999999999999</v>
          </cell>
        </row>
        <row r="140">
          <cell r="A140">
            <v>45699</v>
          </cell>
          <cell r="B140">
            <v>1.4307000000000001</v>
          </cell>
        </row>
        <row r="141">
          <cell r="A141">
            <v>45700</v>
          </cell>
          <cell r="B141">
            <v>1.4298</v>
          </cell>
        </row>
        <row r="142">
          <cell r="A142">
            <v>45701</v>
          </cell>
          <cell r="B142">
            <v>1.4241999999999999</v>
          </cell>
        </row>
        <row r="143">
          <cell r="A143">
            <v>45702</v>
          </cell>
          <cell r="B143">
            <v>1.4166000000000001</v>
          </cell>
        </row>
        <row r="144">
          <cell r="A144">
            <v>45706</v>
          </cell>
          <cell r="B144">
            <v>1.4193</v>
          </cell>
        </row>
        <row r="145">
          <cell r="A145">
            <v>45707</v>
          </cell>
          <cell r="B145">
            <v>1.4222999999999999</v>
          </cell>
        </row>
        <row r="146">
          <cell r="A146">
            <v>45708</v>
          </cell>
          <cell r="B146">
            <v>1.4188000000000001</v>
          </cell>
        </row>
        <row r="147">
          <cell r="A147">
            <v>45709</v>
          </cell>
          <cell r="B147">
            <v>1.4207000000000001</v>
          </cell>
        </row>
        <row r="148">
          <cell r="A148">
            <v>45712</v>
          </cell>
          <cell r="B148">
            <v>1.4225000000000001</v>
          </cell>
        </row>
        <row r="149">
          <cell r="A149">
            <v>45713</v>
          </cell>
          <cell r="B149">
            <v>1.4287000000000001</v>
          </cell>
        </row>
        <row r="150">
          <cell r="A150">
            <v>45714</v>
          </cell>
          <cell r="B150">
            <v>1.4339</v>
          </cell>
        </row>
        <row r="151">
          <cell r="A151">
            <v>45715</v>
          </cell>
          <cell r="B151">
            <v>1.4421999999999999</v>
          </cell>
        </row>
        <row r="152">
          <cell r="A152">
            <v>45716</v>
          </cell>
          <cell r="B152">
            <v>1.4438</v>
          </cell>
        </row>
        <row r="153">
          <cell r="A153">
            <v>45719</v>
          </cell>
          <cell r="B153">
            <v>1.4428000000000001</v>
          </cell>
        </row>
        <row r="154">
          <cell r="A154">
            <v>45720</v>
          </cell>
          <cell r="B154">
            <v>1.4489000000000001</v>
          </cell>
        </row>
        <row r="155">
          <cell r="A155">
            <v>45721</v>
          </cell>
          <cell r="B155">
            <v>1.4370000000000001</v>
          </cell>
        </row>
        <row r="156">
          <cell r="A156">
            <v>45722</v>
          </cell>
          <cell r="B156">
            <v>1.4309000000000001</v>
          </cell>
        </row>
        <row r="157">
          <cell r="A157">
            <v>45723</v>
          </cell>
          <cell r="B157">
            <v>1.4371</v>
          </cell>
        </row>
        <row r="158">
          <cell r="A158">
            <v>45726</v>
          </cell>
          <cell r="B158">
            <v>1.4431</v>
          </cell>
        </row>
        <row r="159">
          <cell r="A159">
            <v>45727</v>
          </cell>
          <cell r="B159">
            <v>1.4451000000000001</v>
          </cell>
        </row>
        <row r="160">
          <cell r="A160">
            <v>45728</v>
          </cell>
          <cell r="B160">
            <v>1.4391</v>
          </cell>
        </row>
        <row r="161">
          <cell r="A161">
            <v>45729</v>
          </cell>
          <cell r="B161">
            <v>1.4409000000000001</v>
          </cell>
        </row>
        <row r="162">
          <cell r="A162">
            <v>45730</v>
          </cell>
          <cell r="B162">
            <v>1.4388000000000001</v>
          </cell>
        </row>
        <row r="163">
          <cell r="A163">
            <v>45733</v>
          </cell>
          <cell r="B163">
            <v>1.4303999999999999</v>
          </cell>
        </row>
        <row r="164">
          <cell r="A164">
            <v>45734</v>
          </cell>
          <cell r="B164">
            <v>1.4300999999999999</v>
          </cell>
        </row>
        <row r="165">
          <cell r="A165">
            <v>45735</v>
          </cell>
          <cell r="B165">
            <v>1.4326000000000001</v>
          </cell>
        </row>
        <row r="166">
          <cell r="A166">
            <v>45736</v>
          </cell>
          <cell r="B166">
            <v>1.4347000000000001</v>
          </cell>
        </row>
        <row r="167">
          <cell r="A167">
            <v>45737</v>
          </cell>
          <cell r="B167">
            <v>1.4348000000000001</v>
          </cell>
        </row>
        <row r="168">
          <cell r="A168">
            <v>45740</v>
          </cell>
          <cell r="B168">
            <v>1.4318</v>
          </cell>
        </row>
        <row r="169">
          <cell r="A169">
            <v>45741</v>
          </cell>
          <cell r="B169">
            <v>1.4296</v>
          </cell>
        </row>
        <row r="170">
          <cell r="A170">
            <v>45742</v>
          </cell>
          <cell r="B170">
            <v>1.4268000000000001</v>
          </cell>
        </row>
        <row r="171">
          <cell r="A171">
            <v>45743</v>
          </cell>
          <cell r="B171">
            <v>1.4309000000000001</v>
          </cell>
        </row>
        <row r="172">
          <cell r="A172">
            <v>45744</v>
          </cell>
          <cell r="B172">
            <v>1.4307000000000001</v>
          </cell>
        </row>
        <row r="173">
          <cell r="A173">
            <v>45747</v>
          </cell>
          <cell r="B173">
            <v>1.4376</v>
          </cell>
        </row>
        <row r="174">
          <cell r="A174">
            <v>45748</v>
          </cell>
          <cell r="B174">
            <v>1.4348000000000001</v>
          </cell>
        </row>
        <row r="175">
          <cell r="A175">
            <v>45749</v>
          </cell>
          <cell r="B175">
            <v>1.4319999999999999</v>
          </cell>
        </row>
        <row r="176">
          <cell r="A176">
            <v>45750</v>
          </cell>
          <cell r="B176">
            <v>1.4069</v>
          </cell>
        </row>
        <row r="177">
          <cell r="A177">
            <v>45751</v>
          </cell>
          <cell r="B177">
            <v>1.4216</v>
          </cell>
        </row>
        <row r="178">
          <cell r="A178">
            <v>45754</v>
          </cell>
          <cell r="B178">
            <v>1.4226000000000001</v>
          </cell>
        </row>
        <row r="179">
          <cell r="A179">
            <v>45755</v>
          </cell>
          <cell r="B179">
            <v>1.4196</v>
          </cell>
        </row>
        <row r="180">
          <cell r="A180">
            <v>45756</v>
          </cell>
          <cell r="B180">
            <v>1.415</v>
          </cell>
        </row>
        <row r="181">
          <cell r="A181">
            <v>45757</v>
          </cell>
          <cell r="B181">
            <v>1.4015</v>
          </cell>
        </row>
        <row r="182">
          <cell r="A182">
            <v>45758</v>
          </cell>
          <cell r="B182">
            <v>1.389</v>
          </cell>
        </row>
        <row r="183">
          <cell r="A183">
            <v>45761</v>
          </cell>
          <cell r="B183">
            <v>1.3880999999999999</v>
          </cell>
        </row>
        <row r="184">
          <cell r="A184">
            <v>45762</v>
          </cell>
          <cell r="B184">
            <v>1.3934</v>
          </cell>
        </row>
        <row r="185">
          <cell r="A185">
            <v>45763</v>
          </cell>
          <cell r="B185">
            <v>1.389</v>
          </cell>
        </row>
        <row r="186">
          <cell r="A186">
            <v>45764</v>
          </cell>
          <cell r="B186">
            <v>1.3856999999999999</v>
          </cell>
        </row>
        <row r="187">
          <cell r="A187">
            <v>45768</v>
          </cell>
          <cell r="B187">
            <v>1.3819999999999999</v>
          </cell>
        </row>
        <row r="188">
          <cell r="A188">
            <v>45769</v>
          </cell>
          <cell r="B188">
            <v>1.3827</v>
          </cell>
        </row>
        <row r="189">
          <cell r="A189">
            <v>45770</v>
          </cell>
          <cell r="B189">
            <v>1.3871</v>
          </cell>
        </row>
        <row r="190">
          <cell r="A190">
            <v>45771</v>
          </cell>
          <cell r="B190">
            <v>1.3872</v>
          </cell>
        </row>
        <row r="191">
          <cell r="A191">
            <v>45772</v>
          </cell>
          <cell r="B191">
            <v>1.3863000000000001</v>
          </cell>
        </row>
        <row r="192">
          <cell r="A192">
            <v>45775</v>
          </cell>
          <cell r="B192">
            <v>1.385</v>
          </cell>
        </row>
        <row r="193">
          <cell r="A193">
            <v>45776</v>
          </cell>
          <cell r="B193">
            <v>1.3847</v>
          </cell>
        </row>
        <row r="194">
          <cell r="A194">
            <v>45777</v>
          </cell>
          <cell r="B194">
            <v>1.3812</v>
          </cell>
        </row>
        <row r="195">
          <cell r="A195">
            <v>45778</v>
          </cell>
          <cell r="B195">
            <v>1.3835999999999999</v>
          </cell>
        </row>
        <row r="196">
          <cell r="A196">
            <v>45779</v>
          </cell>
          <cell r="B196">
            <v>1.38</v>
          </cell>
        </row>
        <row r="197">
          <cell r="A197">
            <v>45782</v>
          </cell>
          <cell r="B197">
            <v>1.3813</v>
          </cell>
        </row>
        <row r="198">
          <cell r="A198">
            <v>45783</v>
          </cell>
          <cell r="B198">
            <v>1.3783000000000001</v>
          </cell>
        </row>
        <row r="199">
          <cell r="A199">
            <v>45784</v>
          </cell>
          <cell r="B199">
            <v>1.3795999999999999</v>
          </cell>
        </row>
        <row r="200">
          <cell r="A200">
            <v>45785</v>
          </cell>
          <cell r="B200">
            <v>1.3907</v>
          </cell>
        </row>
        <row r="201">
          <cell r="A201">
            <v>45786</v>
          </cell>
          <cell r="B201">
            <v>1.3927</v>
          </cell>
        </row>
        <row r="202">
          <cell r="A202">
            <v>45789</v>
          </cell>
          <cell r="B202">
            <v>1.3997999999999999</v>
          </cell>
        </row>
        <row r="203">
          <cell r="A203">
            <v>45790</v>
          </cell>
          <cell r="B203">
            <v>1.3969</v>
          </cell>
        </row>
        <row r="204">
          <cell r="A204">
            <v>45791</v>
          </cell>
          <cell r="B204">
            <v>1.3964000000000001</v>
          </cell>
        </row>
        <row r="205">
          <cell r="A205">
            <v>45792</v>
          </cell>
          <cell r="B205">
            <v>1.3985000000000001</v>
          </cell>
        </row>
        <row r="206">
          <cell r="A206">
            <v>45793</v>
          </cell>
          <cell r="B206">
            <v>1.3978999999999999</v>
          </cell>
        </row>
        <row r="207">
          <cell r="A207">
            <v>45797</v>
          </cell>
          <cell r="B207">
            <v>1.3935</v>
          </cell>
        </row>
        <row r="208">
          <cell r="A208">
            <v>45798</v>
          </cell>
          <cell r="B208">
            <v>1.3848</v>
          </cell>
        </row>
        <row r="209">
          <cell r="A209">
            <v>45799</v>
          </cell>
          <cell r="B209">
            <v>1.387</v>
          </cell>
        </row>
        <row r="210">
          <cell r="A210">
            <v>45800</v>
          </cell>
          <cell r="B210">
            <v>1.3755999999999999</v>
          </cell>
        </row>
        <row r="211">
          <cell r="A211">
            <v>45803</v>
          </cell>
          <cell r="B211">
            <v>1.3731</v>
          </cell>
        </row>
        <row r="212">
          <cell r="A212">
            <v>45804</v>
          </cell>
          <cell r="B212">
            <v>1.3774999999999999</v>
          </cell>
        </row>
        <row r="213">
          <cell r="A213">
            <v>45805</v>
          </cell>
          <cell r="B213">
            <v>1.3826000000000001</v>
          </cell>
        </row>
        <row r="214">
          <cell r="A214">
            <v>45806</v>
          </cell>
          <cell r="B214">
            <v>1.3806</v>
          </cell>
        </row>
        <row r="215">
          <cell r="A215">
            <v>45807</v>
          </cell>
          <cell r="B215">
            <v>1.3757999999999999</v>
          </cell>
        </row>
        <row r="216">
          <cell r="A216">
            <v>45810</v>
          </cell>
          <cell r="B216">
            <v>1.3707</v>
          </cell>
        </row>
        <row r="217">
          <cell r="A217">
            <v>45811</v>
          </cell>
          <cell r="B217">
            <v>1.3723000000000001</v>
          </cell>
        </row>
        <row r="218">
          <cell r="A218">
            <v>45812</v>
          </cell>
          <cell r="B218">
            <v>1.3676999999999999</v>
          </cell>
        </row>
        <row r="219">
          <cell r="A219">
            <v>45813</v>
          </cell>
          <cell r="B219">
            <v>1.3658999999999999</v>
          </cell>
        </row>
        <row r="220">
          <cell r="A220">
            <v>45814</v>
          </cell>
          <cell r="B220">
            <v>1.369</v>
          </cell>
        </row>
        <row r="221">
          <cell r="A221">
            <v>45817</v>
          </cell>
          <cell r="B221">
            <v>1.3684000000000001</v>
          </cell>
        </row>
        <row r="222">
          <cell r="A222">
            <v>45818</v>
          </cell>
          <cell r="B222">
            <v>1.3684000000000001</v>
          </cell>
        </row>
        <row r="223">
          <cell r="A223">
            <v>45819</v>
          </cell>
          <cell r="B223">
            <v>1.3665</v>
          </cell>
        </row>
        <row r="224">
          <cell r="A224">
            <v>45820</v>
          </cell>
          <cell r="B224">
            <v>1.3612</v>
          </cell>
        </row>
        <row r="225">
          <cell r="A225">
            <v>45821</v>
          </cell>
          <cell r="B225">
            <v>1.3597999999999999</v>
          </cell>
        </row>
        <row r="226">
          <cell r="A226">
            <v>45824</v>
          </cell>
          <cell r="B226">
            <v>1.3557999999999999</v>
          </cell>
        </row>
        <row r="227">
          <cell r="A227">
            <v>45825</v>
          </cell>
          <cell r="B227">
            <v>1.3603000000000001</v>
          </cell>
        </row>
        <row r="228">
          <cell r="A228">
            <v>45826</v>
          </cell>
          <cell r="B228">
            <v>1.3673</v>
          </cell>
        </row>
        <row r="229">
          <cell r="A229">
            <v>45827</v>
          </cell>
          <cell r="B229">
            <v>1.3724000000000001</v>
          </cell>
        </row>
        <row r="230">
          <cell r="A230">
            <v>45828</v>
          </cell>
          <cell r="B230">
            <v>1.3728</v>
          </cell>
        </row>
        <row r="231">
          <cell r="A231">
            <v>45831</v>
          </cell>
          <cell r="B231">
            <v>1.3754999999999999</v>
          </cell>
        </row>
        <row r="232">
          <cell r="A232">
            <v>45832</v>
          </cell>
          <cell r="B232">
            <v>1.3712</v>
          </cell>
        </row>
        <row r="233">
          <cell r="A233">
            <v>45833</v>
          </cell>
          <cell r="B233">
            <v>1.3736999999999999</v>
          </cell>
        </row>
        <row r="234">
          <cell r="A234">
            <v>45834</v>
          </cell>
          <cell r="B234">
            <v>1.3640000000000001</v>
          </cell>
        </row>
        <row r="235">
          <cell r="A235">
            <v>45835</v>
          </cell>
          <cell r="B235">
            <v>1.3675999999999999</v>
          </cell>
        </row>
        <row r="236">
          <cell r="A236">
            <v>45838</v>
          </cell>
          <cell r="B236">
            <v>1.3643000000000001</v>
          </cell>
        </row>
        <row r="237">
          <cell r="A237">
            <v>45840</v>
          </cell>
          <cell r="B237">
            <v>1.3622000000000001</v>
          </cell>
        </row>
        <row r="238">
          <cell r="A238">
            <v>45841</v>
          </cell>
          <cell r="B238">
            <v>1.3574999999999999</v>
          </cell>
        </row>
        <row r="239">
          <cell r="A239">
            <v>45842</v>
          </cell>
          <cell r="B239">
            <v>1.3605</v>
          </cell>
        </row>
        <row r="240">
          <cell r="A240">
            <v>45845</v>
          </cell>
          <cell r="B240">
            <v>1.3655999999999999</v>
          </cell>
        </row>
        <row r="241">
          <cell r="A241">
            <v>45846</v>
          </cell>
          <cell r="B241">
            <v>1.3676999999999999</v>
          </cell>
        </row>
        <row r="242">
          <cell r="A242">
            <v>45847</v>
          </cell>
          <cell r="B242">
            <v>1.3693</v>
          </cell>
        </row>
        <row r="243">
          <cell r="A243">
            <v>45848</v>
          </cell>
          <cell r="B243">
            <v>1.3683000000000001</v>
          </cell>
        </row>
        <row r="244">
          <cell r="A244">
            <v>45849</v>
          </cell>
          <cell r="B244">
            <v>1.3684000000000001</v>
          </cell>
        </row>
        <row r="245">
          <cell r="A245">
            <v>45852</v>
          </cell>
          <cell r="B245">
            <v>1.3693</v>
          </cell>
        </row>
        <row r="246">
          <cell r="A246">
            <v>45853</v>
          </cell>
          <cell r="B246">
            <v>1.371</v>
          </cell>
        </row>
        <row r="247">
          <cell r="A247">
            <v>45854</v>
          </cell>
          <cell r="B247">
            <v>1.3712</v>
          </cell>
        </row>
        <row r="248">
          <cell r="A248">
            <v>45855</v>
          </cell>
          <cell r="B248">
            <v>1.3753</v>
          </cell>
        </row>
        <row r="249">
          <cell r="A249">
            <v>45856</v>
          </cell>
          <cell r="B249">
            <v>1.3720000000000001</v>
          </cell>
        </row>
        <row r="250">
          <cell r="A250">
            <v>45859</v>
          </cell>
          <cell r="B250">
            <v>1.3693</v>
          </cell>
        </row>
        <row r="251">
          <cell r="A251">
            <v>45860</v>
          </cell>
          <cell r="B251">
            <v>1.3634999999999999</v>
          </cell>
        </row>
        <row r="252">
          <cell r="A252">
            <v>45861</v>
          </cell>
          <cell r="B252">
            <v>1.3609</v>
          </cell>
        </row>
        <row r="253">
          <cell r="A253">
            <v>45862</v>
          </cell>
          <cell r="B253">
            <v>1.363</v>
          </cell>
        </row>
        <row r="254">
          <cell r="A254">
            <v>45863</v>
          </cell>
          <cell r="B254">
            <v>1.3704000000000001</v>
          </cell>
        </row>
        <row r="255">
          <cell r="A255">
            <v>45866</v>
          </cell>
          <cell r="B255">
            <v>1.3723000000000001</v>
          </cell>
        </row>
        <row r="256">
          <cell r="A256">
            <v>45867</v>
          </cell>
          <cell r="B256">
            <v>1.3771</v>
          </cell>
        </row>
        <row r="257">
          <cell r="A257">
            <v>45868</v>
          </cell>
          <cell r="B257">
            <v>1.3811</v>
          </cell>
        </row>
        <row r="258">
          <cell r="A258">
            <v>45869</v>
          </cell>
          <cell r="B258">
            <v>1.3844000000000001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89DF6-BC05-4C49-8260-7C31E756A134}">
  <sheetPr>
    <pageSetUpPr fitToPage="1"/>
  </sheetPr>
  <dimension ref="B1:I51"/>
  <sheetViews>
    <sheetView tabSelected="1" showWhiteSpace="0" view="pageLayout" zoomScaleNormal="100" workbookViewId="0">
      <selection activeCell="H5" sqref="H5"/>
    </sheetView>
  </sheetViews>
  <sheetFormatPr defaultRowHeight="15" x14ac:dyDescent="0.25"/>
  <cols>
    <col min="1" max="1" width="5.42578125" customWidth="1"/>
    <col min="2" max="2" width="9.7109375" bestFit="1" customWidth="1"/>
    <col min="3" max="3" width="8.7109375" bestFit="1" customWidth="1"/>
    <col min="4" max="4" width="27.28515625" style="1" bestFit="1" customWidth="1"/>
    <col min="5" max="5" width="10.28515625" style="1" bestFit="1" customWidth="1"/>
    <col min="6" max="6" width="23.7109375" style="51" bestFit="1" customWidth="1"/>
    <col min="7" max="7" width="15.28515625" style="51" bestFit="1" customWidth="1"/>
    <col min="8" max="8" width="10.5703125" style="51" bestFit="1" customWidth="1"/>
    <col min="9" max="9" width="30" style="51" bestFit="1" customWidth="1"/>
  </cols>
  <sheetData>
    <row r="1" spans="2:9" ht="15.75" x14ac:dyDescent="0.25">
      <c r="B1" s="60" t="s">
        <v>30</v>
      </c>
      <c r="E1" s="50" t="s">
        <v>31</v>
      </c>
    </row>
    <row r="2" spans="2:9" ht="15.75" x14ac:dyDescent="0.25">
      <c r="B2" s="60" t="s">
        <v>15</v>
      </c>
      <c r="E2" s="50" t="s">
        <v>32</v>
      </c>
    </row>
    <row r="3" spans="2:9" ht="15.75" x14ac:dyDescent="0.25">
      <c r="B3" s="61" t="s">
        <v>25</v>
      </c>
    </row>
    <row r="4" spans="2:9" ht="15.75" x14ac:dyDescent="0.25">
      <c r="B4" s="61"/>
    </row>
    <row r="5" spans="2:9" ht="15.75" x14ac:dyDescent="0.25">
      <c r="B5" s="61" t="s">
        <v>47</v>
      </c>
    </row>
    <row r="7" spans="2:9" x14ac:dyDescent="0.25">
      <c r="B7" s="4" t="s">
        <v>0</v>
      </c>
      <c r="C7" s="4" t="s">
        <v>6</v>
      </c>
      <c r="D7" s="5" t="s">
        <v>33</v>
      </c>
      <c r="E7" s="5" t="s">
        <v>7</v>
      </c>
      <c r="F7" s="52" t="s">
        <v>5</v>
      </c>
      <c r="G7" s="52" t="s">
        <v>12</v>
      </c>
      <c r="H7" s="52" t="s">
        <v>1</v>
      </c>
      <c r="I7" s="52" t="s">
        <v>13</v>
      </c>
    </row>
    <row r="8" spans="2:9" x14ac:dyDescent="0.25">
      <c r="B8" s="15">
        <v>50192</v>
      </c>
      <c r="C8" s="16">
        <v>45867</v>
      </c>
      <c r="D8" s="17">
        <v>1525.5</v>
      </c>
      <c r="E8" s="18" t="s">
        <v>10</v>
      </c>
      <c r="F8" s="53">
        <f>IF(E8="USD",VLOOKUP(C8,'Exchange Rates'!$A$10:$B$258,2,FALSE),1)</f>
        <v>1</v>
      </c>
      <c r="G8" s="54">
        <f t="shared" ref="G8:G43" si="0">D8*F8</f>
        <v>1525.5</v>
      </c>
      <c r="H8" s="54">
        <f>IF(E8="CAD",((G8/1.13)*0.13),0)</f>
        <v>175.50000000000003</v>
      </c>
      <c r="I8" s="54">
        <f t="shared" ref="I8:I43" si="1">G8-H8</f>
        <v>1350</v>
      </c>
    </row>
    <row r="9" spans="2:9" x14ac:dyDescent="0.25">
      <c r="B9" s="15">
        <v>50191</v>
      </c>
      <c r="C9" s="16">
        <v>45867</v>
      </c>
      <c r="D9" s="17">
        <v>8263.1299999999992</v>
      </c>
      <c r="E9" s="18" t="s">
        <v>10</v>
      </c>
      <c r="F9" s="53">
        <f>IF(E9="USD",VLOOKUP(C9,'Exchange Rates'!$A$10:$B$258,2,FALSE),1)</f>
        <v>1</v>
      </c>
      <c r="G9" s="54">
        <f t="shared" si="0"/>
        <v>8263.1299999999992</v>
      </c>
      <c r="H9" s="54">
        <f>IF(E9="CAD",((G9/1.13)*0.13),0)</f>
        <v>950.62557522123893</v>
      </c>
      <c r="I9" s="54">
        <f t="shared" si="1"/>
        <v>7312.50442477876</v>
      </c>
    </row>
    <row r="10" spans="2:9" x14ac:dyDescent="0.25">
      <c r="B10" s="15">
        <v>50182</v>
      </c>
      <c r="C10" s="16">
        <v>45828</v>
      </c>
      <c r="D10" s="17">
        <v>5085</v>
      </c>
      <c r="E10" s="18" t="s">
        <v>10</v>
      </c>
      <c r="F10" s="53">
        <f>IF(E10="USD",VLOOKUP(C10,'Exchange Rates'!$A$10:$B$258,2,FALSE),1)</f>
        <v>1</v>
      </c>
      <c r="G10" s="54">
        <f t="shared" si="0"/>
        <v>5085</v>
      </c>
      <c r="H10" s="54">
        <f t="shared" ref="H10:H43" si="2">IF(E10="CAD",((G10/1.13)*0.13),0)</f>
        <v>585</v>
      </c>
      <c r="I10" s="54">
        <f t="shared" si="1"/>
        <v>4500</v>
      </c>
    </row>
    <row r="11" spans="2:9" x14ac:dyDescent="0.25">
      <c r="B11" s="15">
        <v>50174</v>
      </c>
      <c r="C11" s="16">
        <v>45774</v>
      </c>
      <c r="D11" s="17">
        <v>2034</v>
      </c>
      <c r="E11" s="18" t="s">
        <v>10</v>
      </c>
      <c r="F11" s="53">
        <f>IF(E11="USD",VLOOKUP(C11,'Exchange Rates'!$A$10:$B$258,2,FALSE),1)</f>
        <v>1</v>
      </c>
      <c r="G11" s="54">
        <f t="shared" si="0"/>
        <v>2034</v>
      </c>
      <c r="H11" s="54">
        <f t="shared" si="2"/>
        <v>234.00000000000003</v>
      </c>
      <c r="I11" s="54">
        <f t="shared" si="1"/>
        <v>1800</v>
      </c>
    </row>
    <row r="12" spans="2:9" x14ac:dyDescent="0.25">
      <c r="B12" s="15">
        <v>50172</v>
      </c>
      <c r="C12" s="16">
        <v>45768</v>
      </c>
      <c r="D12" s="17">
        <v>2742.14</v>
      </c>
      <c r="E12" s="18" t="s">
        <v>10</v>
      </c>
      <c r="F12" s="53">
        <f>IF(E12="USD",VLOOKUP(C12,'Exchange Rates'!$A$10:$B$258,2,FALSE),1)</f>
        <v>1</v>
      </c>
      <c r="G12" s="54">
        <f t="shared" si="0"/>
        <v>2742.14</v>
      </c>
      <c r="H12" s="54">
        <f t="shared" si="2"/>
        <v>315.46743362831859</v>
      </c>
      <c r="I12" s="54">
        <f t="shared" si="1"/>
        <v>2426.6725663716811</v>
      </c>
    </row>
    <row r="13" spans="2:9" x14ac:dyDescent="0.25">
      <c r="B13" s="15">
        <v>50171</v>
      </c>
      <c r="C13" s="16">
        <v>45768</v>
      </c>
      <c r="D13" s="17">
        <v>13856.63</v>
      </c>
      <c r="E13" s="18" t="s">
        <v>10</v>
      </c>
      <c r="F13" s="53">
        <f>IF(E13="USD",VLOOKUP(C13,'Exchange Rates'!$A$10:$B$258,2,FALSE),1)</f>
        <v>1</v>
      </c>
      <c r="G13" s="54">
        <f t="shared" si="0"/>
        <v>13856.63</v>
      </c>
      <c r="H13" s="54">
        <f t="shared" si="2"/>
        <v>1594.1255752212389</v>
      </c>
      <c r="I13" s="54">
        <f t="shared" si="1"/>
        <v>12262.504424778761</v>
      </c>
    </row>
    <row r="14" spans="2:9" x14ac:dyDescent="0.25">
      <c r="B14" s="15">
        <v>50169</v>
      </c>
      <c r="C14" s="16">
        <v>45741</v>
      </c>
      <c r="D14" s="17">
        <v>9407.25</v>
      </c>
      <c r="E14" s="18" t="s">
        <v>10</v>
      </c>
      <c r="F14" s="53">
        <f>IF(E14="USD",VLOOKUP(C14,'Exchange Rates'!$A$10:$B$258,2,FALSE),1)</f>
        <v>1</v>
      </c>
      <c r="G14" s="54">
        <f t="shared" si="0"/>
        <v>9407.25</v>
      </c>
      <c r="H14" s="54">
        <f t="shared" si="2"/>
        <v>1082.25</v>
      </c>
      <c r="I14" s="54">
        <f t="shared" si="1"/>
        <v>8325</v>
      </c>
    </row>
    <row r="15" spans="2:9" x14ac:dyDescent="0.25">
      <c r="B15" s="15">
        <v>50165</v>
      </c>
      <c r="C15" s="16">
        <v>45688</v>
      </c>
      <c r="D15" s="17">
        <v>2542.5</v>
      </c>
      <c r="E15" s="18" t="s">
        <v>10</v>
      </c>
      <c r="F15" s="53">
        <f>IF(E15="USD",VLOOKUP(C15,'Exchange Rates'!$A$10:$B$258,2,FALSE),1)</f>
        <v>1</v>
      </c>
      <c r="G15" s="54">
        <f t="shared" si="0"/>
        <v>2542.5</v>
      </c>
      <c r="H15" s="54">
        <f t="shared" si="2"/>
        <v>292.5</v>
      </c>
      <c r="I15" s="54">
        <f t="shared" si="1"/>
        <v>2250</v>
      </c>
    </row>
    <row r="16" spans="2:9" x14ac:dyDescent="0.25">
      <c r="B16" s="15">
        <v>50164</v>
      </c>
      <c r="C16" s="16">
        <v>45688</v>
      </c>
      <c r="D16" s="17">
        <v>6610.5</v>
      </c>
      <c r="E16" s="18" t="s">
        <v>10</v>
      </c>
      <c r="F16" s="53">
        <f>IF(E16="USD",VLOOKUP(C16,'Exchange Rates'!$A$10:$B$258,2,FALSE),1)</f>
        <v>1</v>
      </c>
      <c r="G16" s="54">
        <f t="shared" si="0"/>
        <v>6610.5</v>
      </c>
      <c r="H16" s="54">
        <f t="shared" si="2"/>
        <v>760.50000000000011</v>
      </c>
      <c r="I16" s="54">
        <f t="shared" si="1"/>
        <v>5850</v>
      </c>
    </row>
    <row r="17" spans="2:9" x14ac:dyDescent="0.25">
      <c r="B17" s="15">
        <v>50163</v>
      </c>
      <c r="C17" s="16">
        <v>45659</v>
      </c>
      <c r="D17" s="17">
        <v>4130.1499999999996</v>
      </c>
      <c r="E17" s="18" t="s">
        <v>10</v>
      </c>
      <c r="F17" s="53">
        <f>IF(E17="USD",VLOOKUP(C17,'Exchange Rates'!$A$10:$B$258,2,FALSE),1)</f>
        <v>1</v>
      </c>
      <c r="G17" s="54">
        <f t="shared" si="0"/>
        <v>4130.1499999999996</v>
      </c>
      <c r="H17" s="54">
        <f t="shared" si="2"/>
        <v>475.15000000000003</v>
      </c>
      <c r="I17" s="54">
        <f t="shared" si="1"/>
        <v>3654.9999999999995</v>
      </c>
    </row>
    <row r="18" spans="2:9" x14ac:dyDescent="0.25">
      <c r="B18" s="15">
        <v>50161</v>
      </c>
      <c r="C18" s="16">
        <v>45659</v>
      </c>
      <c r="D18" s="17">
        <v>1579.18</v>
      </c>
      <c r="E18" s="18" t="s">
        <v>10</v>
      </c>
      <c r="F18" s="53">
        <f>IF(E18="USD",VLOOKUP(C18,'Exchange Rates'!$A$10:$B$258,2,FALSE),1)</f>
        <v>1</v>
      </c>
      <c r="G18" s="54">
        <f t="shared" si="0"/>
        <v>1579.18</v>
      </c>
      <c r="H18" s="54">
        <f t="shared" si="2"/>
        <v>181.67557522123897</v>
      </c>
      <c r="I18" s="54">
        <f t="shared" si="1"/>
        <v>1397.5044247787612</v>
      </c>
    </row>
    <row r="19" spans="2:9" x14ac:dyDescent="0.25">
      <c r="B19" s="15">
        <v>50160</v>
      </c>
      <c r="C19" s="16">
        <v>45659</v>
      </c>
      <c r="D19" s="17">
        <v>1579.18</v>
      </c>
      <c r="E19" s="18" t="s">
        <v>10</v>
      </c>
      <c r="F19" s="53">
        <f>IF(E19="USD",VLOOKUP(C19,'Exchange Rates'!$A$10:$B$258,2,FALSE),1)</f>
        <v>1</v>
      </c>
      <c r="G19" s="54">
        <f t="shared" si="0"/>
        <v>1579.18</v>
      </c>
      <c r="H19" s="54">
        <f t="shared" si="2"/>
        <v>181.67557522123897</v>
      </c>
      <c r="I19" s="54">
        <f t="shared" si="1"/>
        <v>1397.5044247787612</v>
      </c>
    </row>
    <row r="20" spans="2:9" x14ac:dyDescent="0.25">
      <c r="B20" s="15">
        <v>50158</v>
      </c>
      <c r="C20" s="16">
        <v>45639</v>
      </c>
      <c r="D20" s="17">
        <v>11661.6</v>
      </c>
      <c r="E20" s="18" t="s">
        <v>10</v>
      </c>
      <c r="F20" s="53">
        <f>IF(E20="USD",VLOOKUP(C20,'Exchange Rates'!$A$10:$B$258,2,FALSE),1)</f>
        <v>1</v>
      </c>
      <c r="G20" s="54">
        <f t="shared" si="0"/>
        <v>11661.6</v>
      </c>
      <c r="H20" s="54">
        <f t="shared" si="2"/>
        <v>1341.6000000000004</v>
      </c>
      <c r="I20" s="54">
        <f t="shared" si="1"/>
        <v>10320</v>
      </c>
    </row>
    <row r="21" spans="2:9" x14ac:dyDescent="0.25">
      <c r="B21" s="15">
        <v>50154</v>
      </c>
      <c r="C21" s="16">
        <v>45594</v>
      </c>
      <c r="D21" s="17">
        <v>7774.4</v>
      </c>
      <c r="E21" s="18" t="s">
        <v>10</v>
      </c>
      <c r="F21" s="53">
        <f>IF(E21="USD",VLOOKUP(C21,'Exchange Rates'!$A$10:$B$258,2,FALSE),1)</f>
        <v>1</v>
      </c>
      <c r="G21" s="54">
        <f t="shared" si="0"/>
        <v>7774.4</v>
      </c>
      <c r="H21" s="54">
        <f t="shared" si="2"/>
        <v>894.4</v>
      </c>
      <c r="I21" s="54">
        <f t="shared" si="1"/>
        <v>6880</v>
      </c>
    </row>
    <row r="22" spans="2:9" x14ac:dyDescent="0.25">
      <c r="B22" s="15">
        <v>50150</v>
      </c>
      <c r="C22" s="16">
        <v>45560</v>
      </c>
      <c r="D22" s="17">
        <v>8503.25</v>
      </c>
      <c r="E22" s="18" t="s">
        <v>10</v>
      </c>
      <c r="F22" s="53">
        <f>IF(E22="USD",VLOOKUP(C22,'Exchange Rates'!$A$10:$B$258,2,FALSE),1)</f>
        <v>1</v>
      </c>
      <c r="G22" s="54">
        <f t="shared" si="0"/>
        <v>8503.25</v>
      </c>
      <c r="H22" s="54">
        <f t="shared" si="2"/>
        <v>978.25000000000011</v>
      </c>
      <c r="I22" s="54">
        <f t="shared" si="1"/>
        <v>7525</v>
      </c>
    </row>
    <row r="23" spans="2:9" x14ac:dyDescent="0.25">
      <c r="B23" s="15">
        <v>50149</v>
      </c>
      <c r="C23" s="16">
        <v>45554</v>
      </c>
      <c r="D23" s="17">
        <v>1290</v>
      </c>
      <c r="E23" s="18" t="s">
        <v>10</v>
      </c>
      <c r="F23" s="53">
        <f>IF(E23="USD",VLOOKUP(C23,'Exchange Rates'!$A$10:$B$258,2,FALSE),1)</f>
        <v>1</v>
      </c>
      <c r="G23" s="54">
        <f t="shared" si="0"/>
        <v>1290</v>
      </c>
      <c r="H23" s="54">
        <f t="shared" si="2"/>
        <v>148.40707964601773</v>
      </c>
      <c r="I23" s="54">
        <f t="shared" si="1"/>
        <v>1141.5929203539822</v>
      </c>
    </row>
    <row r="24" spans="2:9" x14ac:dyDescent="0.25">
      <c r="B24" s="15">
        <v>50148</v>
      </c>
      <c r="C24" s="16">
        <v>45533</v>
      </c>
      <c r="D24" s="17">
        <v>1935</v>
      </c>
      <c r="E24" s="18" t="s">
        <v>10</v>
      </c>
      <c r="F24" s="53">
        <f>IF(E24="USD",VLOOKUP(C24,'Exchange Rates'!$A$10:$B$258,2,FALSE),1)</f>
        <v>1</v>
      </c>
      <c r="G24" s="54">
        <f t="shared" si="0"/>
        <v>1935</v>
      </c>
      <c r="H24" s="54">
        <f t="shared" si="2"/>
        <v>222.61061946902657</v>
      </c>
      <c r="I24" s="54">
        <f t="shared" si="1"/>
        <v>1712.3893805309735</v>
      </c>
    </row>
    <row r="25" spans="2:9" x14ac:dyDescent="0.25">
      <c r="B25" s="15">
        <v>50147</v>
      </c>
      <c r="C25" s="16">
        <v>45533</v>
      </c>
      <c r="D25" s="17">
        <v>2580</v>
      </c>
      <c r="E25" s="18" t="s">
        <v>10</v>
      </c>
      <c r="F25" s="53">
        <f>IF(E25="USD",VLOOKUP(C25,'Exchange Rates'!$A$10:$B$258,2,FALSE),1)</f>
        <v>1</v>
      </c>
      <c r="G25" s="54">
        <f t="shared" si="0"/>
        <v>2580</v>
      </c>
      <c r="H25" s="54">
        <f t="shared" si="2"/>
        <v>296.81415929203547</v>
      </c>
      <c r="I25" s="54">
        <f t="shared" si="1"/>
        <v>2283.1858407079644</v>
      </c>
    </row>
    <row r="26" spans="2:9" x14ac:dyDescent="0.25">
      <c r="B26" s="15">
        <v>50146</v>
      </c>
      <c r="C26" s="16">
        <v>45533</v>
      </c>
      <c r="D26" s="17">
        <v>14334.05</v>
      </c>
      <c r="E26" s="18" t="s">
        <v>10</v>
      </c>
      <c r="F26" s="53">
        <f>IF(E26="USD",VLOOKUP(C26,'Exchange Rates'!$A$10:$B$258,2,FALSE),1)</f>
        <v>1</v>
      </c>
      <c r="G26" s="54">
        <f t="shared" si="0"/>
        <v>14334.05</v>
      </c>
      <c r="H26" s="54">
        <f t="shared" si="2"/>
        <v>1649.05</v>
      </c>
      <c r="I26" s="54">
        <f t="shared" si="1"/>
        <v>12685</v>
      </c>
    </row>
    <row r="27" spans="2:9" x14ac:dyDescent="0.25">
      <c r="B27" s="15">
        <v>50145</v>
      </c>
      <c r="C27" s="16">
        <v>45531</v>
      </c>
      <c r="D27" s="17">
        <v>1700.65</v>
      </c>
      <c r="E27" s="18" t="s">
        <v>10</v>
      </c>
      <c r="F27" s="53">
        <f>IF(E27="USD",VLOOKUP(C27,'Exchange Rates'!$A$10:$B$258,2,FALSE),1)</f>
        <v>1</v>
      </c>
      <c r="G27" s="54">
        <f t="shared" si="0"/>
        <v>1700.65</v>
      </c>
      <c r="H27" s="54">
        <f t="shared" si="2"/>
        <v>195.65000000000003</v>
      </c>
      <c r="I27" s="54">
        <f t="shared" si="1"/>
        <v>1505</v>
      </c>
    </row>
    <row r="28" spans="2:9" x14ac:dyDescent="0.25">
      <c r="B28" s="15">
        <v>50190</v>
      </c>
      <c r="C28" s="16">
        <v>45863</v>
      </c>
      <c r="D28" s="17">
        <v>8437.5</v>
      </c>
      <c r="E28" s="18" t="s">
        <v>9</v>
      </c>
      <c r="F28" s="53">
        <f>IF(E28="USD",VLOOKUP(C28,'Exchange Rates'!$A$10:$B$258,2,FALSE),1)</f>
        <v>1.3704000000000001</v>
      </c>
      <c r="G28" s="54">
        <f t="shared" si="0"/>
        <v>11562.75</v>
      </c>
      <c r="H28" s="54">
        <f t="shared" si="2"/>
        <v>0</v>
      </c>
      <c r="I28" s="54">
        <f t="shared" si="1"/>
        <v>11562.75</v>
      </c>
    </row>
    <row r="29" spans="2:9" x14ac:dyDescent="0.25">
      <c r="B29" s="15">
        <v>50189</v>
      </c>
      <c r="C29" s="16">
        <v>45849</v>
      </c>
      <c r="D29" s="17">
        <v>1997.5</v>
      </c>
      <c r="E29" s="18" t="s">
        <v>9</v>
      </c>
      <c r="F29" s="53">
        <f>IF(E29="USD",VLOOKUP(C29,'Exchange Rates'!$A$10:$B$258,2,FALSE),1)</f>
        <v>1.3684000000000001</v>
      </c>
      <c r="G29" s="54">
        <f t="shared" si="0"/>
        <v>2733.3789999999999</v>
      </c>
      <c r="H29" s="54">
        <f t="shared" si="2"/>
        <v>0</v>
      </c>
      <c r="I29" s="54">
        <f t="shared" si="1"/>
        <v>2733.3789999999999</v>
      </c>
    </row>
    <row r="30" spans="2:9" x14ac:dyDescent="0.25">
      <c r="B30" s="15">
        <v>50188</v>
      </c>
      <c r="C30" s="16">
        <v>45845</v>
      </c>
      <c r="D30" s="17">
        <v>6160</v>
      </c>
      <c r="E30" s="18" t="s">
        <v>9</v>
      </c>
      <c r="F30" s="53">
        <f>IF(E30="USD",VLOOKUP(C30,'Exchange Rates'!$A$10:$B$258,2,FALSE),1)</f>
        <v>1.3655999999999999</v>
      </c>
      <c r="G30" s="54">
        <f t="shared" si="0"/>
        <v>8412.0959999999995</v>
      </c>
      <c r="H30" s="54">
        <f t="shared" si="2"/>
        <v>0</v>
      </c>
      <c r="I30" s="54">
        <f t="shared" si="1"/>
        <v>8412.0959999999995</v>
      </c>
    </row>
    <row r="31" spans="2:9" x14ac:dyDescent="0.25">
      <c r="B31" s="15">
        <v>50187</v>
      </c>
      <c r="C31" s="16">
        <v>45841</v>
      </c>
      <c r="D31" s="17">
        <v>28587.96</v>
      </c>
      <c r="E31" s="18" t="s">
        <v>9</v>
      </c>
      <c r="F31" s="53">
        <f>IF(E31="USD",VLOOKUP(C31,'Exchange Rates'!$A$10:$B$258,2,FALSE),1)</f>
        <v>1.3574999999999999</v>
      </c>
      <c r="G31" s="54">
        <f t="shared" si="0"/>
        <v>38808.155699999996</v>
      </c>
      <c r="H31" s="54">
        <f t="shared" si="2"/>
        <v>0</v>
      </c>
      <c r="I31" s="54">
        <f t="shared" si="1"/>
        <v>38808.155699999996</v>
      </c>
    </row>
    <row r="32" spans="2:9" x14ac:dyDescent="0.25">
      <c r="B32" s="15">
        <v>50186</v>
      </c>
      <c r="C32" s="16">
        <v>45841</v>
      </c>
      <c r="D32" s="17">
        <v>4576.97</v>
      </c>
      <c r="E32" s="18" t="s">
        <v>9</v>
      </c>
      <c r="F32" s="53">
        <f>IF(E32="USD",VLOOKUP(C32,'Exchange Rates'!$A$10:$B$258,2,FALSE),1)</f>
        <v>1.3574999999999999</v>
      </c>
      <c r="G32" s="54">
        <f t="shared" si="0"/>
        <v>6213.2367750000003</v>
      </c>
      <c r="H32" s="54">
        <f t="shared" si="2"/>
        <v>0</v>
      </c>
      <c r="I32" s="54">
        <f t="shared" si="1"/>
        <v>6213.2367750000003</v>
      </c>
    </row>
    <row r="33" spans="2:9" x14ac:dyDescent="0.25">
      <c r="B33" s="15">
        <v>50185</v>
      </c>
      <c r="C33" s="16">
        <v>45841</v>
      </c>
      <c r="D33" s="17">
        <v>4576.9799999999996</v>
      </c>
      <c r="E33" s="18" t="s">
        <v>9</v>
      </c>
      <c r="F33" s="53">
        <f>IF(E33="USD",VLOOKUP(C33,'Exchange Rates'!$A$10:$B$258,2,FALSE),1)</f>
        <v>1.3574999999999999</v>
      </c>
      <c r="G33" s="54">
        <f t="shared" si="0"/>
        <v>6213.2503499999993</v>
      </c>
      <c r="H33" s="54">
        <f t="shared" si="2"/>
        <v>0</v>
      </c>
      <c r="I33" s="54">
        <f t="shared" si="1"/>
        <v>6213.2503499999993</v>
      </c>
    </row>
    <row r="34" spans="2:9" x14ac:dyDescent="0.25">
      <c r="B34" s="15">
        <v>50183</v>
      </c>
      <c r="C34" s="16">
        <v>45831</v>
      </c>
      <c r="D34" s="17">
        <v>3594.92</v>
      </c>
      <c r="E34" s="18" t="s">
        <v>9</v>
      </c>
      <c r="F34" s="53">
        <f>IF(E34="USD",VLOOKUP(C34,'Exchange Rates'!$A$10:$B$258,2,FALSE),1)</f>
        <v>1.3754999999999999</v>
      </c>
      <c r="G34" s="54">
        <f t="shared" si="0"/>
        <v>4944.8124600000001</v>
      </c>
      <c r="H34" s="54">
        <f t="shared" si="2"/>
        <v>0</v>
      </c>
      <c r="I34" s="54">
        <f t="shared" si="1"/>
        <v>4944.8124600000001</v>
      </c>
    </row>
    <row r="35" spans="2:9" x14ac:dyDescent="0.25">
      <c r="B35" s="15">
        <v>50178</v>
      </c>
      <c r="C35" s="16">
        <v>45807</v>
      </c>
      <c r="D35" s="17">
        <v>15620.34</v>
      </c>
      <c r="E35" s="18" t="s">
        <v>9</v>
      </c>
      <c r="F35" s="53">
        <f>IF(E35="USD",VLOOKUP(C35,'Exchange Rates'!$A$10:$B$258,2,FALSE),1)</f>
        <v>1.3757999999999999</v>
      </c>
      <c r="G35" s="54">
        <f t="shared" si="0"/>
        <v>21490.463771999999</v>
      </c>
      <c r="H35" s="54">
        <f t="shared" si="2"/>
        <v>0</v>
      </c>
      <c r="I35" s="54">
        <f t="shared" si="1"/>
        <v>21490.463771999999</v>
      </c>
    </row>
    <row r="36" spans="2:9" x14ac:dyDescent="0.25">
      <c r="B36" s="15">
        <v>50177</v>
      </c>
      <c r="C36" s="16">
        <v>45806</v>
      </c>
      <c r="D36" s="17">
        <v>5593.5</v>
      </c>
      <c r="E36" s="18" t="s">
        <v>10</v>
      </c>
      <c r="F36" s="53">
        <f>IF(E36="USD",VLOOKUP(C36,'Exchange Rates'!$A$10:$B$258,2,FALSE),1)</f>
        <v>1</v>
      </c>
      <c r="G36" s="54">
        <f t="shared" si="0"/>
        <v>5593.5</v>
      </c>
      <c r="H36" s="54">
        <f t="shared" si="2"/>
        <v>643.50000000000011</v>
      </c>
      <c r="I36" s="54">
        <f t="shared" si="1"/>
        <v>4950</v>
      </c>
    </row>
    <row r="37" spans="2:9" x14ac:dyDescent="0.25">
      <c r="B37" s="15">
        <v>50175</v>
      </c>
      <c r="C37" s="16">
        <v>45776</v>
      </c>
      <c r="D37" s="17">
        <v>2130.3200000000002</v>
      </c>
      <c r="E37" s="18" t="s">
        <v>9</v>
      </c>
      <c r="F37" s="53">
        <f>IF(E37="USD",VLOOKUP(C37,'Exchange Rates'!$A$10:$B$258,2,FALSE),1)</f>
        <v>1.3847</v>
      </c>
      <c r="G37" s="54">
        <f t="shared" si="0"/>
        <v>2949.8541040000005</v>
      </c>
      <c r="H37" s="54">
        <f t="shared" si="2"/>
        <v>0</v>
      </c>
      <c r="I37" s="54">
        <f t="shared" si="1"/>
        <v>2949.8541040000005</v>
      </c>
    </row>
    <row r="38" spans="2:9" x14ac:dyDescent="0.25">
      <c r="B38" s="15">
        <v>50170</v>
      </c>
      <c r="C38" s="16">
        <v>45764</v>
      </c>
      <c r="D38" s="17">
        <v>7625</v>
      </c>
      <c r="E38" s="18" t="s">
        <v>9</v>
      </c>
      <c r="F38" s="53">
        <f>IF(E38="USD",VLOOKUP(C38,'Exchange Rates'!$A$10:$B$258,2,FALSE),1)</f>
        <v>1.3856999999999999</v>
      </c>
      <c r="G38" s="54">
        <f t="shared" si="0"/>
        <v>10565.9625</v>
      </c>
      <c r="H38" s="54">
        <f t="shared" si="2"/>
        <v>0</v>
      </c>
      <c r="I38" s="54">
        <f t="shared" si="1"/>
        <v>10565.9625</v>
      </c>
    </row>
    <row r="39" spans="2:9" x14ac:dyDescent="0.25">
      <c r="B39" s="15">
        <v>50168</v>
      </c>
      <c r="C39" s="16">
        <v>45730</v>
      </c>
      <c r="D39" s="17">
        <v>1331.45</v>
      </c>
      <c r="E39" s="18" t="s">
        <v>9</v>
      </c>
      <c r="F39" s="53">
        <f>IF(E39="USD",VLOOKUP(C39,'Exchange Rates'!$A$10:$B$258,2,FALSE),1)</f>
        <v>1.4388000000000001</v>
      </c>
      <c r="G39" s="54">
        <f t="shared" si="0"/>
        <v>1915.6902600000001</v>
      </c>
      <c r="H39" s="54">
        <f t="shared" si="2"/>
        <v>0</v>
      </c>
      <c r="I39" s="54">
        <f t="shared" si="1"/>
        <v>1915.6902600000001</v>
      </c>
    </row>
    <row r="40" spans="2:9" x14ac:dyDescent="0.25">
      <c r="B40" s="15">
        <v>50167</v>
      </c>
      <c r="C40" s="16">
        <v>45722</v>
      </c>
      <c r="D40" s="17">
        <v>4840</v>
      </c>
      <c r="E40" s="18" t="s">
        <v>9</v>
      </c>
      <c r="F40" s="53">
        <f>IF(E40="USD",VLOOKUP(C40,'Exchange Rates'!$A$10:$B$258,2,FALSE),1)</f>
        <v>1.4309000000000001</v>
      </c>
      <c r="G40" s="54">
        <f t="shared" si="0"/>
        <v>6925.5560000000005</v>
      </c>
      <c r="H40" s="54">
        <f t="shared" si="2"/>
        <v>0</v>
      </c>
      <c r="I40" s="54">
        <f t="shared" si="1"/>
        <v>6925.5560000000005</v>
      </c>
    </row>
    <row r="41" spans="2:9" x14ac:dyDescent="0.25">
      <c r="B41" s="15">
        <v>50166</v>
      </c>
      <c r="C41" s="16">
        <v>45688</v>
      </c>
      <c r="D41" s="17">
        <v>3250</v>
      </c>
      <c r="E41" s="18" t="s">
        <v>9</v>
      </c>
      <c r="F41" s="53">
        <f>IF(E41="USD",VLOOKUP(C41,'Exchange Rates'!$A$10:$B$258,2,FALSE),1)</f>
        <v>1.4483999999999999</v>
      </c>
      <c r="G41" s="54">
        <f t="shared" si="0"/>
        <v>4707.2999999999993</v>
      </c>
      <c r="H41" s="54">
        <f t="shared" si="2"/>
        <v>0</v>
      </c>
      <c r="I41" s="54">
        <f t="shared" si="1"/>
        <v>4707.2999999999993</v>
      </c>
    </row>
    <row r="42" spans="2:9" x14ac:dyDescent="0.25">
      <c r="B42" s="15">
        <v>50159</v>
      </c>
      <c r="C42" s="16">
        <v>45644</v>
      </c>
      <c r="D42" s="17">
        <v>9062.5</v>
      </c>
      <c r="E42" s="18" t="s">
        <v>9</v>
      </c>
      <c r="F42" s="53">
        <f>IF(E42="USD",VLOOKUP(C42,'Exchange Rates'!$A$10:$B$258,2,FALSE),1)</f>
        <v>1.4342999999999999</v>
      </c>
      <c r="G42" s="54">
        <f t="shared" si="0"/>
        <v>12998.34375</v>
      </c>
      <c r="H42" s="54">
        <f t="shared" si="2"/>
        <v>0</v>
      </c>
      <c r="I42" s="54">
        <f t="shared" si="1"/>
        <v>12998.34375</v>
      </c>
    </row>
    <row r="43" spans="2:9" x14ac:dyDescent="0.25">
      <c r="B43" s="15">
        <v>50152</v>
      </c>
      <c r="C43" s="16">
        <v>45583</v>
      </c>
      <c r="D43" s="17">
        <v>11029.77</v>
      </c>
      <c r="E43" s="18" t="s">
        <v>9</v>
      </c>
      <c r="F43" s="53">
        <f>IF(E43="USD",VLOOKUP(C43,'Exchange Rates'!$A$10:$B$258,2,FALSE),1)</f>
        <v>1.3802000000000001</v>
      </c>
      <c r="G43" s="54">
        <f t="shared" si="0"/>
        <v>15223.288554000002</v>
      </c>
      <c r="H43" s="54">
        <f t="shared" si="2"/>
        <v>0</v>
      </c>
      <c r="I43" s="54">
        <f t="shared" si="1"/>
        <v>15223.288554000002</v>
      </c>
    </row>
    <row r="44" spans="2:9" ht="15.75" thickBot="1" x14ac:dyDescent="0.3">
      <c r="D44" s="44">
        <f>SUM(D8:D43)</f>
        <v>227548.82</v>
      </c>
      <c r="E44" s="2"/>
      <c r="F44" s="55"/>
      <c r="G44" s="56">
        <f>SUM(G8:G43)</f>
        <v>270391.74922499998</v>
      </c>
      <c r="H44" s="55">
        <f>SUM(H8:H43)</f>
        <v>13198.751592920355</v>
      </c>
      <c r="I44" s="57">
        <f>SUM(I8:I43)</f>
        <v>257192.99763207961</v>
      </c>
    </row>
    <row r="45" spans="2:9" ht="15.75" thickTop="1" x14ac:dyDescent="0.25">
      <c r="D45" s="45"/>
    </row>
    <row r="46" spans="2:9" s="1" customFormat="1" x14ac:dyDescent="0.25">
      <c r="B46" s="59" t="s">
        <v>46</v>
      </c>
      <c r="C46"/>
      <c r="F46" s="51"/>
      <c r="G46" s="51"/>
      <c r="H46" s="51"/>
      <c r="I46" s="51"/>
    </row>
    <row r="47" spans="2:9" s="1" customFormat="1" x14ac:dyDescent="0.25">
      <c r="B47"/>
      <c r="C47" s="9"/>
      <c r="F47" s="51"/>
      <c r="G47" s="51"/>
      <c r="H47" s="51"/>
      <c r="I47" s="51"/>
    </row>
    <row r="48" spans="2:9" s="1" customFormat="1" x14ac:dyDescent="0.25">
      <c r="B48"/>
      <c r="C48" s="9"/>
      <c r="F48" s="51"/>
      <c r="G48" s="51"/>
      <c r="H48" s="51"/>
      <c r="I48" s="51"/>
    </row>
    <row r="49" spans="2:9" s="1" customFormat="1" x14ac:dyDescent="0.25">
      <c r="B49"/>
      <c r="C49" s="9"/>
      <c r="F49" s="51"/>
      <c r="G49" s="51"/>
      <c r="H49" s="51"/>
      <c r="I49" s="51"/>
    </row>
    <row r="50" spans="2:9" s="1" customFormat="1" x14ac:dyDescent="0.25">
      <c r="B50"/>
      <c r="C50" s="9"/>
      <c r="F50" s="51"/>
      <c r="G50" s="51"/>
      <c r="H50" s="51"/>
      <c r="I50" s="51"/>
    </row>
    <row r="51" spans="2:9" s="1" customFormat="1" x14ac:dyDescent="0.25">
      <c r="B51"/>
      <c r="C51" s="9"/>
      <c r="F51" s="51"/>
      <c r="G51" s="51"/>
      <c r="H51" s="51"/>
      <c r="I51" s="51"/>
    </row>
  </sheetData>
  <pageMargins left="0.7" right="0.7" top="0.97916666666666696" bottom="0.75" header="0.3" footer="0.3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64F1C-E636-495E-B175-F1DF746D563D}">
  <sheetPr>
    <pageSetUpPr fitToPage="1"/>
  </sheetPr>
  <dimension ref="B1:I51"/>
  <sheetViews>
    <sheetView showWhiteSpace="0" view="pageLayout" topLeftCell="A24" zoomScaleNormal="100" workbookViewId="0">
      <selection activeCell="B56" sqref="B56"/>
    </sheetView>
  </sheetViews>
  <sheetFormatPr defaultRowHeight="15" x14ac:dyDescent="0.25"/>
  <cols>
    <col min="1" max="1" width="5.42578125" customWidth="1"/>
    <col min="2" max="2" width="9.7109375" bestFit="1" customWidth="1"/>
    <col min="3" max="3" width="8.7109375" bestFit="1" customWidth="1"/>
    <col min="4" max="4" width="27.28515625" style="1" bestFit="1" customWidth="1"/>
    <col min="5" max="5" width="10.28515625" style="1" bestFit="1" customWidth="1"/>
    <col min="6" max="6" width="23.7109375" style="51" bestFit="1" customWidth="1"/>
    <col min="7" max="7" width="15.28515625" style="51" bestFit="1" customWidth="1"/>
    <col min="8" max="8" width="10.5703125" style="51" bestFit="1" customWidth="1"/>
    <col min="9" max="9" width="30" style="51" bestFit="1" customWidth="1"/>
  </cols>
  <sheetData>
    <row r="1" spans="2:9" ht="15.75" x14ac:dyDescent="0.25">
      <c r="B1" s="60" t="s">
        <v>30</v>
      </c>
      <c r="E1" s="50" t="s">
        <v>31</v>
      </c>
    </row>
    <row r="2" spans="2:9" ht="15.75" x14ac:dyDescent="0.25">
      <c r="B2" s="60" t="s">
        <v>15</v>
      </c>
      <c r="E2" s="50" t="s">
        <v>32</v>
      </c>
    </row>
    <row r="3" spans="2:9" ht="15.75" x14ac:dyDescent="0.25">
      <c r="B3" s="61" t="s">
        <v>25</v>
      </c>
    </row>
    <row r="4" spans="2:9" ht="15.75" x14ac:dyDescent="0.25">
      <c r="B4" s="61"/>
    </row>
    <row r="5" spans="2:9" ht="15.75" x14ac:dyDescent="0.25">
      <c r="B5" s="61" t="s">
        <v>45</v>
      </c>
    </row>
    <row r="7" spans="2:9" x14ac:dyDescent="0.25">
      <c r="B7" s="4" t="s">
        <v>0</v>
      </c>
      <c r="C7" s="4" t="s">
        <v>6</v>
      </c>
      <c r="D7" s="5" t="s">
        <v>33</v>
      </c>
      <c r="E7" s="5" t="s">
        <v>7</v>
      </c>
      <c r="F7" s="52" t="s">
        <v>5</v>
      </c>
      <c r="G7" s="52" t="s">
        <v>12</v>
      </c>
      <c r="H7" s="52" t="s">
        <v>1</v>
      </c>
      <c r="I7" s="52" t="s">
        <v>13</v>
      </c>
    </row>
    <row r="8" spans="2:9" x14ac:dyDescent="0.25">
      <c r="B8" s="15">
        <v>50192</v>
      </c>
      <c r="C8" s="16">
        <v>45867</v>
      </c>
      <c r="D8" s="17">
        <v>1525.5</v>
      </c>
      <c r="E8" s="18" t="s">
        <v>10</v>
      </c>
      <c r="F8" s="53">
        <f>IF(E8="USD",VLOOKUP(C8,'Exchange Rates'!$A$10:$B$258,2,FALSE),1)</f>
        <v>1</v>
      </c>
      <c r="G8" s="54">
        <f t="shared" ref="G8:G43" si="0">D8*F8</f>
        <v>1525.5</v>
      </c>
      <c r="H8" s="54">
        <f>IF(E8="CAD",((G8/1.13)*0.13),0)</f>
        <v>175.50000000000003</v>
      </c>
      <c r="I8" s="54">
        <f t="shared" ref="I8:I43" si="1">G8-H8</f>
        <v>1350</v>
      </c>
    </row>
    <row r="9" spans="2:9" x14ac:dyDescent="0.25">
      <c r="B9" s="15">
        <v>50191</v>
      </c>
      <c r="C9" s="16">
        <v>45867</v>
      </c>
      <c r="D9" s="17">
        <v>8263.1299999999992</v>
      </c>
      <c r="E9" s="18" t="s">
        <v>10</v>
      </c>
      <c r="F9" s="53">
        <f>IF(E9="USD",VLOOKUP(C9,'[1]10. 3'!A$10:B$258,2,FALSE),1)</f>
        <v>1</v>
      </c>
      <c r="G9" s="54">
        <f t="shared" si="0"/>
        <v>8263.1299999999992</v>
      </c>
      <c r="H9" s="54">
        <f>IF(E9="CAD",((G9/1.13)*0.13),0)</f>
        <v>950.62557522123893</v>
      </c>
      <c r="I9" s="54">
        <f t="shared" si="1"/>
        <v>7312.50442477876</v>
      </c>
    </row>
    <row r="10" spans="2:9" x14ac:dyDescent="0.25">
      <c r="B10" s="15">
        <v>50182</v>
      </c>
      <c r="C10" s="16">
        <v>45828</v>
      </c>
      <c r="D10" s="17">
        <v>5085</v>
      </c>
      <c r="E10" s="18" t="s">
        <v>10</v>
      </c>
      <c r="F10" s="53">
        <f>IF(E10="USD",VLOOKUP(C10,'[1]10. 3'!A$10:B$258,2,FALSE),1)</f>
        <v>1</v>
      </c>
      <c r="G10" s="54">
        <f t="shared" si="0"/>
        <v>5085</v>
      </c>
      <c r="H10" s="54">
        <f t="shared" ref="H10:H43" si="2">IF(E10="CAD",((G10/1.13)*0.13),0)</f>
        <v>585</v>
      </c>
      <c r="I10" s="54">
        <f t="shared" si="1"/>
        <v>4500</v>
      </c>
    </row>
    <row r="11" spans="2:9" x14ac:dyDescent="0.25">
      <c r="B11" s="15">
        <v>50174</v>
      </c>
      <c r="C11" s="16">
        <v>45774</v>
      </c>
      <c r="D11" s="17">
        <v>2034</v>
      </c>
      <c r="E11" s="18" t="s">
        <v>10</v>
      </c>
      <c r="F11" s="53">
        <f>IF(E11="USD",VLOOKUP(C11,'[1]10. 3'!A$10:B$258,2,FALSE),1)</f>
        <v>1</v>
      </c>
      <c r="G11" s="54">
        <f t="shared" si="0"/>
        <v>2034</v>
      </c>
      <c r="H11" s="54">
        <f t="shared" si="2"/>
        <v>234.00000000000003</v>
      </c>
      <c r="I11" s="54">
        <f t="shared" si="1"/>
        <v>1800</v>
      </c>
    </row>
    <row r="12" spans="2:9" x14ac:dyDescent="0.25">
      <c r="B12" s="15">
        <v>50172</v>
      </c>
      <c r="C12" s="16">
        <v>45768</v>
      </c>
      <c r="D12" s="17">
        <v>2742.14</v>
      </c>
      <c r="E12" s="18" t="s">
        <v>10</v>
      </c>
      <c r="F12" s="53">
        <f>IF(E12="USD",VLOOKUP(C12,'[1]10. 3'!A$10:B$258,2,FALSE),1)</f>
        <v>1</v>
      </c>
      <c r="G12" s="54">
        <f t="shared" si="0"/>
        <v>2742.14</v>
      </c>
      <c r="H12" s="54">
        <f t="shared" si="2"/>
        <v>315.46743362831859</v>
      </c>
      <c r="I12" s="54">
        <f t="shared" si="1"/>
        <v>2426.6725663716811</v>
      </c>
    </row>
    <row r="13" spans="2:9" x14ac:dyDescent="0.25">
      <c r="B13" s="15">
        <v>50171</v>
      </c>
      <c r="C13" s="16">
        <v>45768</v>
      </c>
      <c r="D13" s="17">
        <v>13856.63</v>
      </c>
      <c r="E13" s="18" t="s">
        <v>10</v>
      </c>
      <c r="F13" s="53">
        <f>IF(E13="USD",VLOOKUP(C13,'[1]10. 3'!A$10:B$258,2,FALSE),1)</f>
        <v>1</v>
      </c>
      <c r="G13" s="54">
        <f t="shared" si="0"/>
        <v>13856.63</v>
      </c>
      <c r="H13" s="54">
        <f t="shared" si="2"/>
        <v>1594.1255752212389</v>
      </c>
      <c r="I13" s="54">
        <f t="shared" si="1"/>
        <v>12262.504424778761</v>
      </c>
    </row>
    <row r="14" spans="2:9" x14ac:dyDescent="0.25">
      <c r="B14" s="15">
        <v>50169</v>
      </c>
      <c r="C14" s="16">
        <v>45741</v>
      </c>
      <c r="D14" s="17">
        <v>9407.25</v>
      </c>
      <c r="E14" s="18" t="s">
        <v>10</v>
      </c>
      <c r="F14" s="53">
        <f>IF(E14="USD",VLOOKUP(C14,'[1]10. 3'!A$10:B$258,2,FALSE),1)</f>
        <v>1</v>
      </c>
      <c r="G14" s="54">
        <f t="shared" si="0"/>
        <v>9407.25</v>
      </c>
      <c r="H14" s="54">
        <f t="shared" si="2"/>
        <v>1082.25</v>
      </c>
      <c r="I14" s="54">
        <f t="shared" si="1"/>
        <v>8325</v>
      </c>
    </row>
    <row r="15" spans="2:9" x14ac:dyDescent="0.25">
      <c r="B15" s="15">
        <v>50165</v>
      </c>
      <c r="C15" s="16">
        <v>45688</v>
      </c>
      <c r="D15" s="17">
        <v>2542.5</v>
      </c>
      <c r="E15" s="18" t="s">
        <v>10</v>
      </c>
      <c r="F15" s="53">
        <f>IF(E15="USD",VLOOKUP(C15,'[1]10. 3'!A$10:B$258,2,FALSE),1)</f>
        <v>1</v>
      </c>
      <c r="G15" s="54">
        <f t="shared" si="0"/>
        <v>2542.5</v>
      </c>
      <c r="H15" s="54">
        <f t="shared" si="2"/>
        <v>292.5</v>
      </c>
      <c r="I15" s="54">
        <f t="shared" si="1"/>
        <v>2250</v>
      </c>
    </row>
    <row r="16" spans="2:9" x14ac:dyDescent="0.25">
      <c r="B16" s="15">
        <v>50164</v>
      </c>
      <c r="C16" s="16">
        <v>45688</v>
      </c>
      <c r="D16" s="17">
        <v>6610.5</v>
      </c>
      <c r="E16" s="18" t="s">
        <v>10</v>
      </c>
      <c r="F16" s="53">
        <f>IF(E16="USD",VLOOKUP(C16,'[1]10. 3'!A$10:B$258,2,FALSE),1)</f>
        <v>1</v>
      </c>
      <c r="G16" s="54">
        <f t="shared" si="0"/>
        <v>6610.5</v>
      </c>
      <c r="H16" s="54">
        <f t="shared" si="2"/>
        <v>760.50000000000011</v>
      </c>
      <c r="I16" s="54">
        <f t="shared" si="1"/>
        <v>5850</v>
      </c>
    </row>
    <row r="17" spans="2:9" x14ac:dyDescent="0.25">
      <c r="B17" s="15">
        <v>50163</v>
      </c>
      <c r="C17" s="16">
        <v>45659</v>
      </c>
      <c r="D17" s="17">
        <v>4130.1499999999996</v>
      </c>
      <c r="E17" s="18" t="s">
        <v>10</v>
      </c>
      <c r="F17" s="53">
        <f>IF(E17="USD",VLOOKUP(C17,'[1]10. 3'!A$10:B$258,2,FALSE),1)</f>
        <v>1</v>
      </c>
      <c r="G17" s="54">
        <f t="shared" si="0"/>
        <v>4130.1499999999996</v>
      </c>
      <c r="H17" s="54">
        <f t="shared" si="2"/>
        <v>475.15000000000003</v>
      </c>
      <c r="I17" s="54">
        <f t="shared" si="1"/>
        <v>3654.9999999999995</v>
      </c>
    </row>
    <row r="18" spans="2:9" x14ac:dyDescent="0.25">
      <c r="B18" s="15">
        <v>50161</v>
      </c>
      <c r="C18" s="16">
        <v>45659</v>
      </c>
      <c r="D18" s="17">
        <v>1579.18</v>
      </c>
      <c r="E18" s="18" t="s">
        <v>10</v>
      </c>
      <c r="F18" s="53">
        <f>IF(E18="USD",VLOOKUP(C18,'[1]10. 3'!A$10:B$258,2,FALSE),1)</f>
        <v>1</v>
      </c>
      <c r="G18" s="54">
        <f t="shared" si="0"/>
        <v>1579.18</v>
      </c>
      <c r="H18" s="54">
        <f t="shared" si="2"/>
        <v>181.67557522123897</v>
      </c>
      <c r="I18" s="54">
        <f t="shared" si="1"/>
        <v>1397.5044247787612</v>
      </c>
    </row>
    <row r="19" spans="2:9" x14ac:dyDescent="0.25">
      <c r="B19" s="15">
        <v>50160</v>
      </c>
      <c r="C19" s="16">
        <v>45659</v>
      </c>
      <c r="D19" s="17">
        <v>1579.18</v>
      </c>
      <c r="E19" s="18" t="s">
        <v>10</v>
      </c>
      <c r="F19" s="53">
        <f>IF(E19="USD",VLOOKUP(C19,'[1]10. 3'!A$10:B$258,2,FALSE),1)</f>
        <v>1</v>
      </c>
      <c r="G19" s="54">
        <f t="shared" si="0"/>
        <v>1579.18</v>
      </c>
      <c r="H19" s="54">
        <f t="shared" si="2"/>
        <v>181.67557522123897</v>
      </c>
      <c r="I19" s="54">
        <f t="shared" si="1"/>
        <v>1397.5044247787612</v>
      </c>
    </row>
    <row r="20" spans="2:9" x14ac:dyDescent="0.25">
      <c r="B20" s="15">
        <v>50158</v>
      </c>
      <c r="C20" s="16">
        <v>45639</v>
      </c>
      <c r="D20" s="17">
        <v>11661.6</v>
      </c>
      <c r="E20" s="18" t="s">
        <v>10</v>
      </c>
      <c r="F20" s="53">
        <f>IF(E20="USD",VLOOKUP(C20,'[1]10. 3'!A$10:B$258,2,FALSE),1)</f>
        <v>1</v>
      </c>
      <c r="G20" s="54">
        <f t="shared" si="0"/>
        <v>11661.6</v>
      </c>
      <c r="H20" s="54">
        <f t="shared" si="2"/>
        <v>1341.6000000000004</v>
      </c>
      <c r="I20" s="54">
        <f t="shared" si="1"/>
        <v>10320</v>
      </c>
    </row>
    <row r="21" spans="2:9" x14ac:dyDescent="0.25">
      <c r="B21" s="15">
        <v>50154</v>
      </c>
      <c r="C21" s="16">
        <v>45594</v>
      </c>
      <c r="D21" s="17">
        <v>7774.4</v>
      </c>
      <c r="E21" s="18" t="s">
        <v>10</v>
      </c>
      <c r="F21" s="53">
        <f>IF(E21="USD",VLOOKUP(C21,'[1]10. 3'!A$10:B$258,2,FALSE),1)</f>
        <v>1</v>
      </c>
      <c r="G21" s="54">
        <f t="shared" si="0"/>
        <v>7774.4</v>
      </c>
      <c r="H21" s="54">
        <f t="shared" si="2"/>
        <v>894.4</v>
      </c>
      <c r="I21" s="54">
        <f t="shared" si="1"/>
        <v>6880</v>
      </c>
    </row>
    <row r="22" spans="2:9" x14ac:dyDescent="0.25">
      <c r="B22" s="15">
        <v>50150</v>
      </c>
      <c r="C22" s="16">
        <v>45560</v>
      </c>
      <c r="D22" s="17">
        <v>8503.25</v>
      </c>
      <c r="E22" s="18" t="s">
        <v>10</v>
      </c>
      <c r="F22" s="53">
        <f>IF(E22="USD",VLOOKUP(C22,'[1]10. 3'!A$10:B$258,2,FALSE),1)</f>
        <v>1</v>
      </c>
      <c r="G22" s="54">
        <f t="shared" si="0"/>
        <v>8503.25</v>
      </c>
      <c r="H22" s="54">
        <f t="shared" si="2"/>
        <v>978.25000000000011</v>
      </c>
      <c r="I22" s="54">
        <f t="shared" si="1"/>
        <v>7525</v>
      </c>
    </row>
    <row r="23" spans="2:9" x14ac:dyDescent="0.25">
      <c r="B23" s="15">
        <v>50149</v>
      </c>
      <c r="C23" s="16">
        <v>45554</v>
      </c>
      <c r="D23" s="17">
        <v>1290</v>
      </c>
      <c r="E23" s="18" t="s">
        <v>10</v>
      </c>
      <c r="F23" s="53">
        <f>IF(E23="USD",VLOOKUP(C23,'[1]10. 3'!A$10:B$258,2,FALSE),1)</f>
        <v>1</v>
      </c>
      <c r="G23" s="54">
        <f t="shared" si="0"/>
        <v>1290</v>
      </c>
      <c r="H23" s="54">
        <f t="shared" si="2"/>
        <v>148.40707964601773</v>
      </c>
      <c r="I23" s="54">
        <f t="shared" si="1"/>
        <v>1141.5929203539822</v>
      </c>
    </row>
    <row r="24" spans="2:9" x14ac:dyDescent="0.25">
      <c r="B24" s="15">
        <v>50148</v>
      </c>
      <c r="C24" s="16">
        <v>45533</v>
      </c>
      <c r="D24" s="17">
        <v>1935</v>
      </c>
      <c r="E24" s="18" t="s">
        <v>10</v>
      </c>
      <c r="F24" s="53">
        <f>IF(E24="USD",VLOOKUP(C24,'[1]10. 3'!A$10:B$258,2,FALSE),1)</f>
        <v>1</v>
      </c>
      <c r="G24" s="54">
        <f t="shared" si="0"/>
        <v>1935</v>
      </c>
      <c r="H24" s="54">
        <f t="shared" si="2"/>
        <v>222.61061946902657</v>
      </c>
      <c r="I24" s="54">
        <f t="shared" si="1"/>
        <v>1712.3893805309735</v>
      </c>
    </row>
    <row r="25" spans="2:9" x14ac:dyDescent="0.25">
      <c r="B25" s="15">
        <v>50147</v>
      </c>
      <c r="C25" s="16">
        <v>45533</v>
      </c>
      <c r="D25" s="17">
        <v>2580</v>
      </c>
      <c r="E25" s="18" t="s">
        <v>10</v>
      </c>
      <c r="F25" s="53">
        <f>IF(E25="USD",VLOOKUP(C25,'[1]10. 3'!A$10:B$258,2,FALSE),1)</f>
        <v>1</v>
      </c>
      <c r="G25" s="54">
        <f t="shared" si="0"/>
        <v>2580</v>
      </c>
      <c r="H25" s="54">
        <f t="shared" si="2"/>
        <v>296.81415929203547</v>
      </c>
      <c r="I25" s="54">
        <f t="shared" si="1"/>
        <v>2283.1858407079644</v>
      </c>
    </row>
    <row r="26" spans="2:9" x14ac:dyDescent="0.25">
      <c r="B26" s="15">
        <v>50146</v>
      </c>
      <c r="C26" s="16">
        <v>45533</v>
      </c>
      <c r="D26" s="17">
        <v>14334.05</v>
      </c>
      <c r="E26" s="18" t="s">
        <v>10</v>
      </c>
      <c r="F26" s="53">
        <f>IF(E26="USD",VLOOKUP(C26,'[1]10. 3'!A$10:B$258,2,FALSE),1)</f>
        <v>1</v>
      </c>
      <c r="G26" s="54">
        <f t="shared" si="0"/>
        <v>14334.05</v>
      </c>
      <c r="H26" s="54">
        <f t="shared" si="2"/>
        <v>1649.05</v>
      </c>
      <c r="I26" s="54">
        <f t="shared" si="1"/>
        <v>12685</v>
      </c>
    </row>
    <row r="27" spans="2:9" x14ac:dyDescent="0.25">
      <c r="B27" s="15">
        <v>50145</v>
      </c>
      <c r="C27" s="16">
        <v>45531</v>
      </c>
      <c r="D27" s="17">
        <v>1700.65</v>
      </c>
      <c r="E27" s="18" t="s">
        <v>10</v>
      </c>
      <c r="F27" s="53">
        <f>IF(E27="USD",VLOOKUP(C27,'[1]10. 3'!A$10:B$258,2,FALSE),1)</f>
        <v>1</v>
      </c>
      <c r="G27" s="54">
        <f t="shared" si="0"/>
        <v>1700.65</v>
      </c>
      <c r="H27" s="54">
        <f t="shared" si="2"/>
        <v>195.65000000000003</v>
      </c>
      <c r="I27" s="54">
        <f t="shared" si="1"/>
        <v>1505</v>
      </c>
    </row>
    <row r="28" spans="2:9" x14ac:dyDescent="0.25">
      <c r="B28" s="15">
        <v>50190</v>
      </c>
      <c r="C28" s="16">
        <v>45863</v>
      </c>
      <c r="D28" s="17">
        <v>8437.5</v>
      </c>
      <c r="E28" s="18" t="s">
        <v>9</v>
      </c>
      <c r="F28" s="53">
        <f>IF(E28="USD",VLOOKUP(C28,'[1]10. 3'!A$10:B$258,2,FALSE),1)</f>
        <v>1.3704000000000001</v>
      </c>
      <c r="G28" s="54">
        <f t="shared" si="0"/>
        <v>11562.75</v>
      </c>
      <c r="H28" s="54">
        <f t="shared" si="2"/>
        <v>0</v>
      </c>
      <c r="I28" s="54">
        <f t="shared" si="1"/>
        <v>11562.75</v>
      </c>
    </row>
    <row r="29" spans="2:9" x14ac:dyDescent="0.25">
      <c r="B29" s="15">
        <v>50189</v>
      </c>
      <c r="C29" s="16">
        <v>45849</v>
      </c>
      <c r="D29" s="17">
        <v>1997.5</v>
      </c>
      <c r="E29" s="18" t="s">
        <v>9</v>
      </c>
      <c r="F29" s="53">
        <f>IF(E29="USD",VLOOKUP(C29,'[1]10. 3'!A$10:B$258,2,FALSE),1)</f>
        <v>1.3684000000000001</v>
      </c>
      <c r="G29" s="54">
        <f t="shared" si="0"/>
        <v>2733.3789999999999</v>
      </c>
      <c r="H29" s="54">
        <f t="shared" si="2"/>
        <v>0</v>
      </c>
      <c r="I29" s="54">
        <f t="shared" si="1"/>
        <v>2733.3789999999999</v>
      </c>
    </row>
    <row r="30" spans="2:9" x14ac:dyDescent="0.25">
      <c r="B30" s="15">
        <v>50188</v>
      </c>
      <c r="C30" s="16">
        <v>45845</v>
      </c>
      <c r="D30" s="17">
        <v>6160</v>
      </c>
      <c r="E30" s="18" t="s">
        <v>9</v>
      </c>
      <c r="F30" s="53">
        <f>IF(E30="USD",VLOOKUP(C30,'[1]10. 3'!A$10:B$258,2,FALSE),1)</f>
        <v>1.3655999999999999</v>
      </c>
      <c r="G30" s="54">
        <f t="shared" si="0"/>
        <v>8412.0959999999995</v>
      </c>
      <c r="H30" s="54">
        <f t="shared" si="2"/>
        <v>0</v>
      </c>
      <c r="I30" s="54">
        <f t="shared" si="1"/>
        <v>8412.0959999999995</v>
      </c>
    </row>
    <row r="31" spans="2:9" x14ac:dyDescent="0.25">
      <c r="B31" s="15">
        <v>50187</v>
      </c>
      <c r="C31" s="16">
        <v>45841</v>
      </c>
      <c r="D31" s="17">
        <v>28587.96</v>
      </c>
      <c r="E31" s="18" t="s">
        <v>9</v>
      </c>
      <c r="F31" s="53">
        <f>IF(E31="USD",VLOOKUP(C31,'[1]10. 3'!A$10:B$258,2,FALSE),1)</f>
        <v>1.3574999999999999</v>
      </c>
      <c r="G31" s="54">
        <f t="shared" si="0"/>
        <v>38808.155699999996</v>
      </c>
      <c r="H31" s="54">
        <f t="shared" si="2"/>
        <v>0</v>
      </c>
      <c r="I31" s="54">
        <f t="shared" si="1"/>
        <v>38808.155699999996</v>
      </c>
    </row>
    <row r="32" spans="2:9" x14ac:dyDescent="0.25">
      <c r="B32" s="15">
        <v>50186</v>
      </c>
      <c r="C32" s="16">
        <v>45841</v>
      </c>
      <c r="D32" s="17">
        <v>4576.97</v>
      </c>
      <c r="E32" s="18" t="s">
        <v>9</v>
      </c>
      <c r="F32" s="53">
        <f>IF(E32="USD",VLOOKUP(C32,'[1]10. 3'!A$10:B$258,2,FALSE),1)</f>
        <v>1.3574999999999999</v>
      </c>
      <c r="G32" s="54">
        <f t="shared" si="0"/>
        <v>6213.2367750000003</v>
      </c>
      <c r="H32" s="54">
        <f t="shared" si="2"/>
        <v>0</v>
      </c>
      <c r="I32" s="54">
        <f t="shared" si="1"/>
        <v>6213.2367750000003</v>
      </c>
    </row>
    <row r="33" spans="2:9" x14ac:dyDescent="0.25">
      <c r="B33" s="15">
        <v>50185</v>
      </c>
      <c r="C33" s="16">
        <v>45841</v>
      </c>
      <c r="D33" s="17">
        <v>4576.9799999999996</v>
      </c>
      <c r="E33" s="18" t="s">
        <v>9</v>
      </c>
      <c r="F33" s="53">
        <f>IF(E33="USD",VLOOKUP(C33,'[1]10. 3'!A$10:B$258,2,FALSE),1)</f>
        <v>1.3574999999999999</v>
      </c>
      <c r="G33" s="54">
        <f t="shared" si="0"/>
        <v>6213.2503499999993</v>
      </c>
      <c r="H33" s="54">
        <f t="shared" si="2"/>
        <v>0</v>
      </c>
      <c r="I33" s="54">
        <f t="shared" si="1"/>
        <v>6213.2503499999993</v>
      </c>
    </row>
    <row r="34" spans="2:9" x14ac:dyDescent="0.25">
      <c r="B34" s="15">
        <v>50183</v>
      </c>
      <c r="C34" s="16">
        <v>45831</v>
      </c>
      <c r="D34" s="17">
        <v>3594.92</v>
      </c>
      <c r="E34" s="18" t="s">
        <v>9</v>
      </c>
      <c r="F34" s="53">
        <f>IF(E34="USD",VLOOKUP(C34,'[1]10. 3'!A$10:B$258,2,FALSE),1)</f>
        <v>1.3754999999999999</v>
      </c>
      <c r="G34" s="54">
        <f t="shared" si="0"/>
        <v>4944.8124600000001</v>
      </c>
      <c r="H34" s="54">
        <f t="shared" si="2"/>
        <v>0</v>
      </c>
      <c r="I34" s="54">
        <f t="shared" si="1"/>
        <v>4944.8124600000001</v>
      </c>
    </row>
    <row r="35" spans="2:9" x14ac:dyDescent="0.25">
      <c r="B35" s="15">
        <v>50178</v>
      </c>
      <c r="C35" s="16">
        <v>45807</v>
      </c>
      <c r="D35" s="17">
        <v>15620.34</v>
      </c>
      <c r="E35" s="18" t="s">
        <v>9</v>
      </c>
      <c r="F35" s="53">
        <f>IF(E35="USD",VLOOKUP(C35,'[1]10. 3'!A$10:B$258,2,FALSE),1)</f>
        <v>1.3757999999999999</v>
      </c>
      <c r="G35" s="54">
        <f t="shared" si="0"/>
        <v>21490.463771999999</v>
      </c>
      <c r="H35" s="54">
        <f t="shared" si="2"/>
        <v>0</v>
      </c>
      <c r="I35" s="54">
        <f t="shared" si="1"/>
        <v>21490.463771999999</v>
      </c>
    </row>
    <row r="36" spans="2:9" x14ac:dyDescent="0.25">
      <c r="B36" s="15">
        <v>50177</v>
      </c>
      <c r="C36" s="16">
        <v>45806</v>
      </c>
      <c r="D36" s="17">
        <v>5593.5</v>
      </c>
      <c r="E36" s="18" t="s">
        <v>10</v>
      </c>
      <c r="F36" s="53">
        <f>IF(E36="USD",VLOOKUP(C36,'[1]10. 3'!A$10:B$258,2,FALSE),1)</f>
        <v>1</v>
      </c>
      <c r="G36" s="54">
        <f t="shared" si="0"/>
        <v>5593.5</v>
      </c>
      <c r="H36" s="54">
        <f t="shared" si="2"/>
        <v>643.50000000000011</v>
      </c>
      <c r="I36" s="54">
        <f t="shared" si="1"/>
        <v>4950</v>
      </c>
    </row>
    <row r="37" spans="2:9" x14ac:dyDescent="0.25">
      <c r="B37" s="15">
        <v>50175</v>
      </c>
      <c r="C37" s="16">
        <v>45776</v>
      </c>
      <c r="D37" s="17">
        <v>2130.3200000000002</v>
      </c>
      <c r="E37" s="18" t="s">
        <v>9</v>
      </c>
      <c r="F37" s="53">
        <f>IF(E37="USD",VLOOKUP(C37,'[1]10. 3'!A$10:B$258,2,FALSE),1)</f>
        <v>1.3847</v>
      </c>
      <c r="G37" s="54">
        <f t="shared" si="0"/>
        <v>2949.8541040000005</v>
      </c>
      <c r="H37" s="54">
        <f t="shared" si="2"/>
        <v>0</v>
      </c>
      <c r="I37" s="54">
        <f t="shared" si="1"/>
        <v>2949.8541040000005</v>
      </c>
    </row>
    <row r="38" spans="2:9" x14ac:dyDescent="0.25">
      <c r="B38" s="15">
        <v>50170</v>
      </c>
      <c r="C38" s="16">
        <v>45764</v>
      </c>
      <c r="D38" s="17">
        <v>7625</v>
      </c>
      <c r="E38" s="18" t="s">
        <v>9</v>
      </c>
      <c r="F38" s="53">
        <f>IF(E38="USD",VLOOKUP(C38,'[1]10. 3'!A$10:B$258,2,FALSE),1)</f>
        <v>1.3856999999999999</v>
      </c>
      <c r="G38" s="54">
        <f t="shared" si="0"/>
        <v>10565.9625</v>
      </c>
      <c r="H38" s="54">
        <f t="shared" si="2"/>
        <v>0</v>
      </c>
      <c r="I38" s="54">
        <f t="shared" si="1"/>
        <v>10565.9625</v>
      </c>
    </row>
    <row r="39" spans="2:9" x14ac:dyDescent="0.25">
      <c r="B39" s="15">
        <v>50168</v>
      </c>
      <c r="C39" s="16">
        <v>45730</v>
      </c>
      <c r="D39" s="17">
        <v>1331.45</v>
      </c>
      <c r="E39" s="18" t="s">
        <v>9</v>
      </c>
      <c r="F39" s="53">
        <f>IF(E39="USD",VLOOKUP(C39,'[1]10. 3'!A$10:B$258,2,FALSE),1)</f>
        <v>1.4388000000000001</v>
      </c>
      <c r="G39" s="54">
        <f t="shared" si="0"/>
        <v>1915.6902600000001</v>
      </c>
      <c r="H39" s="54">
        <f t="shared" si="2"/>
        <v>0</v>
      </c>
      <c r="I39" s="54">
        <f t="shared" si="1"/>
        <v>1915.6902600000001</v>
      </c>
    </row>
    <row r="40" spans="2:9" x14ac:dyDescent="0.25">
      <c r="B40" s="15">
        <v>50167</v>
      </c>
      <c r="C40" s="16">
        <v>45722</v>
      </c>
      <c r="D40" s="17">
        <v>4840</v>
      </c>
      <c r="E40" s="18" t="s">
        <v>9</v>
      </c>
      <c r="F40" s="53">
        <f>IF(E40="USD",VLOOKUP(C40,'[1]10. 3'!A$10:B$258,2,FALSE),1)</f>
        <v>1.4309000000000001</v>
      </c>
      <c r="G40" s="54">
        <f t="shared" si="0"/>
        <v>6925.5560000000005</v>
      </c>
      <c r="H40" s="54">
        <f t="shared" si="2"/>
        <v>0</v>
      </c>
      <c r="I40" s="54">
        <f t="shared" si="1"/>
        <v>6925.5560000000005</v>
      </c>
    </row>
    <row r="41" spans="2:9" x14ac:dyDescent="0.25">
      <c r="B41" s="15">
        <v>50166</v>
      </c>
      <c r="C41" s="16">
        <v>45688</v>
      </c>
      <c r="D41" s="17">
        <v>3250</v>
      </c>
      <c r="E41" s="18" t="s">
        <v>9</v>
      </c>
      <c r="F41" s="53">
        <f>IF(E41="USD",VLOOKUP(C41,'[1]10. 3'!A$10:B$258,2,FALSE),1)</f>
        <v>1.4483999999999999</v>
      </c>
      <c r="G41" s="54">
        <f t="shared" si="0"/>
        <v>4707.2999999999993</v>
      </c>
      <c r="H41" s="54">
        <f t="shared" si="2"/>
        <v>0</v>
      </c>
      <c r="I41" s="54">
        <f t="shared" si="1"/>
        <v>4707.2999999999993</v>
      </c>
    </row>
    <row r="42" spans="2:9" x14ac:dyDescent="0.25">
      <c r="B42" s="15">
        <v>50159</v>
      </c>
      <c r="C42" s="16">
        <v>45644</v>
      </c>
      <c r="D42" s="17">
        <v>9062.5</v>
      </c>
      <c r="E42" s="18" t="s">
        <v>9</v>
      </c>
      <c r="F42" s="53">
        <f>IF(E42="USD",VLOOKUP(C42,'[1]10. 3'!A$10:B$258,2,FALSE),1)</f>
        <v>1.4342999999999999</v>
      </c>
      <c r="G42" s="54">
        <f t="shared" si="0"/>
        <v>12998.34375</v>
      </c>
      <c r="H42" s="54">
        <f t="shared" si="2"/>
        <v>0</v>
      </c>
      <c r="I42" s="54">
        <f t="shared" si="1"/>
        <v>12998.34375</v>
      </c>
    </row>
    <row r="43" spans="2:9" x14ac:dyDescent="0.25">
      <c r="B43" s="15">
        <v>50152</v>
      </c>
      <c r="C43" s="16">
        <v>45583</v>
      </c>
      <c r="D43" s="17">
        <v>11029.77</v>
      </c>
      <c r="E43" s="18" t="s">
        <v>9</v>
      </c>
      <c r="F43" s="53">
        <f>IF(E43="USD",VLOOKUP(C43,'[1]10. 3'!A$10:B$258,2,FALSE),1)</f>
        <v>1.3802000000000001</v>
      </c>
      <c r="G43" s="54">
        <f t="shared" si="0"/>
        <v>15223.288554000002</v>
      </c>
      <c r="H43" s="54">
        <f t="shared" si="2"/>
        <v>0</v>
      </c>
      <c r="I43" s="54">
        <f t="shared" si="1"/>
        <v>15223.288554000002</v>
      </c>
    </row>
    <row r="44" spans="2:9" ht="15.75" thickBot="1" x14ac:dyDescent="0.3">
      <c r="D44" s="44">
        <f>SUM(D8:D43)</f>
        <v>227548.82</v>
      </c>
      <c r="E44" s="2"/>
      <c r="F44" s="55"/>
      <c r="G44" s="56">
        <f>SUM(G8:G43)</f>
        <v>270391.74922499998</v>
      </c>
      <c r="H44" s="55">
        <f>SUM(H8:H43)</f>
        <v>13198.751592920355</v>
      </c>
      <c r="I44" s="57">
        <f>SUM(I8:I43)</f>
        <v>257192.99763207961</v>
      </c>
    </row>
    <row r="45" spans="2:9" ht="15.75" thickTop="1" x14ac:dyDescent="0.25">
      <c r="D45" s="45"/>
    </row>
    <row r="46" spans="2:9" s="1" customFormat="1" x14ac:dyDescent="0.25">
      <c r="B46" s="59" t="s">
        <v>46</v>
      </c>
      <c r="C46"/>
      <c r="F46" s="51"/>
      <c r="G46" s="51"/>
      <c r="H46" s="51"/>
      <c r="I46" s="51"/>
    </row>
    <row r="47" spans="2:9" s="1" customFormat="1" x14ac:dyDescent="0.25">
      <c r="B47"/>
      <c r="C47" s="9"/>
      <c r="F47" s="51"/>
      <c r="G47" s="51"/>
      <c r="H47" s="51"/>
      <c r="I47" s="51"/>
    </row>
    <row r="48" spans="2:9" s="1" customFormat="1" x14ac:dyDescent="0.25">
      <c r="B48"/>
      <c r="C48" s="9"/>
      <c r="F48" s="51"/>
      <c r="G48" s="51"/>
      <c r="H48" s="51"/>
      <c r="I48" s="51"/>
    </row>
    <row r="49" spans="2:9" s="1" customFormat="1" x14ac:dyDescent="0.25">
      <c r="B49"/>
      <c r="C49" s="9"/>
      <c r="F49" s="51"/>
      <c r="G49" s="51"/>
      <c r="H49" s="51"/>
      <c r="I49" s="51"/>
    </row>
    <row r="50" spans="2:9" s="1" customFormat="1" x14ac:dyDescent="0.25">
      <c r="B50"/>
      <c r="C50" s="9"/>
      <c r="F50" s="51"/>
      <c r="G50" s="51"/>
      <c r="H50" s="51"/>
      <c r="I50" s="51"/>
    </row>
    <row r="51" spans="2:9" s="1" customFormat="1" x14ac:dyDescent="0.25">
      <c r="B51"/>
      <c r="C51" s="9"/>
      <c r="F51" s="51"/>
      <c r="G51" s="51"/>
      <c r="H51" s="51"/>
      <c r="I51" s="51"/>
    </row>
  </sheetData>
  <pageMargins left="0.7" right="0.7" top="0.97916666666666696" bottom="0.75" header="0.3" footer="0.3"/>
  <pageSetup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DA034-9FCC-487A-8311-91063C7DFCE7}">
  <dimension ref="A1:C258"/>
  <sheetViews>
    <sheetView topLeftCell="A225" workbookViewId="0">
      <selection activeCell="C244" sqref="C244"/>
    </sheetView>
  </sheetViews>
  <sheetFormatPr defaultRowHeight="15" x14ac:dyDescent="0.25"/>
  <cols>
    <col min="1" max="1" width="35.5703125" bestFit="1" customWidth="1"/>
  </cols>
  <sheetData>
    <row r="1" spans="1:3" x14ac:dyDescent="0.25">
      <c r="A1" t="s">
        <v>34</v>
      </c>
    </row>
    <row r="2" spans="1:3" x14ac:dyDescent="0.25">
      <c r="A2" t="s">
        <v>35</v>
      </c>
    </row>
    <row r="4" spans="1:3" x14ac:dyDescent="0.25">
      <c r="A4" t="s">
        <v>36</v>
      </c>
    </row>
    <row r="5" spans="1:3" x14ac:dyDescent="0.25">
      <c r="A5" t="s">
        <v>37</v>
      </c>
      <c r="B5" t="s">
        <v>38</v>
      </c>
      <c r="C5" t="s">
        <v>39</v>
      </c>
    </row>
    <row r="6" spans="1:3" x14ac:dyDescent="0.25">
      <c r="A6" t="s">
        <v>40</v>
      </c>
      <c r="B6" t="s">
        <v>41</v>
      </c>
      <c r="C6" t="s">
        <v>42</v>
      </c>
    </row>
    <row r="8" spans="1:3" x14ac:dyDescent="0.25">
      <c r="A8" t="s">
        <v>43</v>
      </c>
    </row>
    <row r="9" spans="1:3" x14ac:dyDescent="0.25">
      <c r="A9" t="s">
        <v>44</v>
      </c>
      <c r="B9" t="s">
        <v>40</v>
      </c>
    </row>
    <row r="10" spans="1:3" x14ac:dyDescent="0.25">
      <c r="A10" s="58">
        <v>45505</v>
      </c>
      <c r="B10">
        <v>1.3846000000000001</v>
      </c>
    </row>
    <row r="11" spans="1:3" x14ac:dyDescent="0.25">
      <c r="A11" s="58">
        <v>45506</v>
      </c>
      <c r="B11">
        <v>1.3857999999999999</v>
      </c>
    </row>
    <row r="12" spans="1:3" x14ac:dyDescent="0.25">
      <c r="A12" s="58">
        <v>45510</v>
      </c>
      <c r="B12">
        <v>1.3794</v>
      </c>
    </row>
    <row r="13" spans="1:3" x14ac:dyDescent="0.25">
      <c r="A13" s="58">
        <v>45511</v>
      </c>
      <c r="B13">
        <v>1.3738999999999999</v>
      </c>
    </row>
    <row r="14" spans="1:3" x14ac:dyDescent="0.25">
      <c r="A14" s="58">
        <v>45512</v>
      </c>
      <c r="B14">
        <v>1.3743000000000001</v>
      </c>
    </row>
    <row r="15" spans="1:3" x14ac:dyDescent="0.25">
      <c r="A15" s="58">
        <v>45513</v>
      </c>
      <c r="B15">
        <v>1.3732</v>
      </c>
    </row>
    <row r="16" spans="1:3" x14ac:dyDescent="0.25">
      <c r="A16" s="58">
        <v>45516</v>
      </c>
      <c r="B16">
        <v>1.3737999999999999</v>
      </c>
    </row>
    <row r="17" spans="1:2" x14ac:dyDescent="0.25">
      <c r="A17" s="58">
        <v>45517</v>
      </c>
      <c r="B17">
        <v>1.3723000000000001</v>
      </c>
    </row>
    <row r="18" spans="1:2" x14ac:dyDescent="0.25">
      <c r="A18" s="58">
        <v>45518</v>
      </c>
      <c r="B18">
        <v>1.3711</v>
      </c>
    </row>
    <row r="19" spans="1:2" x14ac:dyDescent="0.25">
      <c r="A19" s="58">
        <v>45519</v>
      </c>
      <c r="B19">
        <v>1.3714999999999999</v>
      </c>
    </row>
    <row r="20" spans="1:2" x14ac:dyDescent="0.25">
      <c r="A20" s="58">
        <v>45520</v>
      </c>
      <c r="B20">
        <v>1.3707</v>
      </c>
    </row>
    <row r="21" spans="1:2" x14ac:dyDescent="0.25">
      <c r="A21" s="58">
        <v>45523</v>
      </c>
      <c r="B21">
        <v>1.3651</v>
      </c>
    </row>
    <row r="22" spans="1:2" x14ac:dyDescent="0.25">
      <c r="A22" s="58">
        <v>45524</v>
      </c>
      <c r="B22">
        <v>1.3627</v>
      </c>
    </row>
    <row r="23" spans="1:2" x14ac:dyDescent="0.25">
      <c r="A23" s="58">
        <v>45525</v>
      </c>
      <c r="B23">
        <v>1.3592</v>
      </c>
    </row>
    <row r="24" spans="1:2" x14ac:dyDescent="0.25">
      <c r="A24" s="58">
        <v>45526</v>
      </c>
      <c r="B24">
        <v>1.3602000000000001</v>
      </c>
    </row>
    <row r="25" spans="1:2" x14ac:dyDescent="0.25">
      <c r="A25" s="58">
        <v>45527</v>
      </c>
      <c r="B25">
        <v>1.3529</v>
      </c>
    </row>
    <row r="26" spans="1:2" x14ac:dyDescent="0.25">
      <c r="A26" s="58">
        <v>45530</v>
      </c>
      <c r="B26">
        <v>1.3481000000000001</v>
      </c>
    </row>
    <row r="27" spans="1:2" x14ac:dyDescent="0.25">
      <c r="A27" s="58">
        <v>45531</v>
      </c>
      <c r="B27">
        <v>1.3460000000000001</v>
      </c>
    </row>
    <row r="28" spans="1:2" x14ac:dyDescent="0.25">
      <c r="A28" s="58">
        <v>45532</v>
      </c>
      <c r="B28">
        <v>1.3471</v>
      </c>
    </row>
    <row r="29" spans="1:2" x14ac:dyDescent="0.25">
      <c r="A29" s="58">
        <v>45533</v>
      </c>
      <c r="B29">
        <v>1.3473999999999999</v>
      </c>
    </row>
    <row r="30" spans="1:2" x14ac:dyDescent="0.25">
      <c r="A30" s="58">
        <v>45534</v>
      </c>
      <c r="B30">
        <v>1.3491</v>
      </c>
    </row>
    <row r="31" spans="1:2" x14ac:dyDescent="0.25">
      <c r="A31" s="58">
        <v>45538</v>
      </c>
      <c r="B31">
        <v>1.3548</v>
      </c>
    </row>
    <row r="32" spans="1:2" x14ac:dyDescent="0.25">
      <c r="A32" s="58">
        <v>45539</v>
      </c>
      <c r="B32">
        <v>1.3525</v>
      </c>
    </row>
    <row r="33" spans="1:2" x14ac:dyDescent="0.25">
      <c r="A33" s="58">
        <v>45540</v>
      </c>
      <c r="B33">
        <v>1.3513999999999999</v>
      </c>
    </row>
    <row r="34" spans="1:2" x14ac:dyDescent="0.25">
      <c r="A34" s="58">
        <v>45541</v>
      </c>
      <c r="B34">
        <v>1.3545</v>
      </c>
    </row>
    <row r="35" spans="1:2" x14ac:dyDescent="0.25">
      <c r="A35" s="58">
        <v>45544</v>
      </c>
      <c r="B35">
        <v>1.3561000000000001</v>
      </c>
    </row>
    <row r="36" spans="1:2" x14ac:dyDescent="0.25">
      <c r="A36" s="58">
        <v>45545</v>
      </c>
      <c r="B36">
        <v>1.3599000000000001</v>
      </c>
    </row>
    <row r="37" spans="1:2" x14ac:dyDescent="0.25">
      <c r="A37" s="58">
        <v>45546</v>
      </c>
      <c r="B37">
        <v>1.3589</v>
      </c>
    </row>
    <row r="38" spans="1:2" x14ac:dyDescent="0.25">
      <c r="A38" s="58">
        <v>45547</v>
      </c>
      <c r="B38">
        <v>1.3591</v>
      </c>
    </row>
    <row r="39" spans="1:2" x14ac:dyDescent="0.25">
      <c r="A39" s="58">
        <v>45548</v>
      </c>
      <c r="B39">
        <v>1.3586</v>
      </c>
    </row>
    <row r="40" spans="1:2" x14ac:dyDescent="0.25">
      <c r="A40" s="58">
        <v>45551</v>
      </c>
      <c r="B40">
        <v>1.3593</v>
      </c>
    </row>
    <row r="41" spans="1:2" x14ac:dyDescent="0.25">
      <c r="A41" s="58">
        <v>45552</v>
      </c>
      <c r="B41">
        <v>1.3595999999999999</v>
      </c>
    </row>
    <row r="42" spans="1:2" x14ac:dyDescent="0.25">
      <c r="A42" s="58">
        <v>45553</v>
      </c>
      <c r="B42">
        <v>1.359</v>
      </c>
    </row>
    <row r="43" spans="1:2" x14ac:dyDescent="0.25">
      <c r="A43" s="58">
        <v>45554</v>
      </c>
      <c r="B43">
        <v>1.3563000000000001</v>
      </c>
    </row>
    <row r="44" spans="1:2" x14ac:dyDescent="0.25">
      <c r="A44" s="58">
        <v>45555</v>
      </c>
      <c r="B44">
        <v>1.3565</v>
      </c>
    </row>
    <row r="45" spans="1:2" x14ac:dyDescent="0.25">
      <c r="A45" s="58">
        <v>45558</v>
      </c>
      <c r="B45">
        <v>1.351</v>
      </c>
    </row>
    <row r="46" spans="1:2" x14ac:dyDescent="0.25">
      <c r="A46" s="58">
        <v>45559</v>
      </c>
      <c r="B46">
        <v>1.3468</v>
      </c>
    </row>
    <row r="47" spans="1:2" x14ac:dyDescent="0.25">
      <c r="A47" s="58">
        <v>45560</v>
      </c>
      <c r="B47">
        <v>1.3462000000000001</v>
      </c>
    </row>
    <row r="48" spans="1:2" x14ac:dyDescent="0.25">
      <c r="A48" s="58">
        <v>45561</v>
      </c>
      <c r="B48">
        <v>1.3473999999999999</v>
      </c>
    </row>
    <row r="49" spans="1:2" x14ac:dyDescent="0.25">
      <c r="A49" s="58">
        <v>45562</v>
      </c>
      <c r="B49">
        <v>1.3499000000000001</v>
      </c>
    </row>
    <row r="50" spans="1:2" x14ac:dyDescent="0.25">
      <c r="A50" s="58">
        <v>45566</v>
      </c>
      <c r="B50">
        <v>1.3504</v>
      </c>
    </row>
    <row r="51" spans="1:2" x14ac:dyDescent="0.25">
      <c r="A51" s="58">
        <v>45567</v>
      </c>
      <c r="B51">
        <v>1.3491</v>
      </c>
    </row>
    <row r="52" spans="1:2" x14ac:dyDescent="0.25">
      <c r="A52" s="58">
        <v>45568</v>
      </c>
      <c r="B52">
        <v>1.3540000000000001</v>
      </c>
    </row>
    <row r="53" spans="1:2" x14ac:dyDescent="0.25">
      <c r="A53" s="58">
        <v>45569</v>
      </c>
      <c r="B53">
        <v>1.3576999999999999</v>
      </c>
    </row>
    <row r="54" spans="1:2" x14ac:dyDescent="0.25">
      <c r="A54" s="58">
        <v>45572</v>
      </c>
      <c r="B54">
        <v>1.3609</v>
      </c>
    </row>
    <row r="55" spans="1:2" x14ac:dyDescent="0.25">
      <c r="A55" s="58">
        <v>45573</v>
      </c>
      <c r="B55">
        <v>1.3656999999999999</v>
      </c>
    </row>
    <row r="56" spans="1:2" x14ac:dyDescent="0.25">
      <c r="A56" s="58">
        <v>45574</v>
      </c>
      <c r="B56">
        <v>1.369</v>
      </c>
    </row>
    <row r="57" spans="1:2" x14ac:dyDescent="0.25">
      <c r="A57" s="58">
        <v>45575</v>
      </c>
      <c r="B57">
        <v>1.3754</v>
      </c>
    </row>
    <row r="58" spans="1:2" x14ac:dyDescent="0.25">
      <c r="A58" s="58">
        <v>45576</v>
      </c>
      <c r="B58">
        <v>1.3761000000000001</v>
      </c>
    </row>
    <row r="59" spans="1:2" x14ac:dyDescent="0.25">
      <c r="A59" s="58">
        <v>45580</v>
      </c>
      <c r="B59">
        <v>1.3805000000000001</v>
      </c>
    </row>
    <row r="60" spans="1:2" x14ac:dyDescent="0.25">
      <c r="A60" s="58">
        <v>45581</v>
      </c>
      <c r="B60">
        <v>1.3771</v>
      </c>
    </row>
    <row r="61" spans="1:2" x14ac:dyDescent="0.25">
      <c r="A61" s="58">
        <v>45582</v>
      </c>
      <c r="B61">
        <v>1.3789</v>
      </c>
    </row>
    <row r="62" spans="1:2" x14ac:dyDescent="0.25">
      <c r="A62" s="58">
        <v>45583</v>
      </c>
      <c r="B62">
        <v>1.3802000000000001</v>
      </c>
    </row>
    <row r="63" spans="1:2" x14ac:dyDescent="0.25">
      <c r="A63" s="58">
        <v>45586</v>
      </c>
      <c r="B63">
        <v>1.3835</v>
      </c>
    </row>
    <row r="64" spans="1:2" x14ac:dyDescent="0.25">
      <c r="A64" s="58">
        <v>45587</v>
      </c>
      <c r="B64">
        <v>1.3825000000000001</v>
      </c>
    </row>
    <row r="65" spans="1:2" x14ac:dyDescent="0.25">
      <c r="A65" s="58">
        <v>45588</v>
      </c>
      <c r="B65">
        <v>1.3843000000000001</v>
      </c>
    </row>
    <row r="66" spans="1:2" x14ac:dyDescent="0.25">
      <c r="A66" s="58">
        <v>45589</v>
      </c>
      <c r="B66">
        <v>1.3845000000000001</v>
      </c>
    </row>
    <row r="67" spans="1:2" x14ac:dyDescent="0.25">
      <c r="A67" s="58">
        <v>45590</v>
      </c>
      <c r="B67">
        <v>1.3872</v>
      </c>
    </row>
    <row r="68" spans="1:2" x14ac:dyDescent="0.25">
      <c r="A68" s="58">
        <v>45593</v>
      </c>
      <c r="B68">
        <v>1.3895</v>
      </c>
    </row>
    <row r="69" spans="1:2" x14ac:dyDescent="0.25">
      <c r="A69" s="58">
        <v>45594</v>
      </c>
      <c r="B69">
        <v>1.3911</v>
      </c>
    </row>
    <row r="70" spans="1:2" x14ac:dyDescent="0.25">
      <c r="A70" s="58">
        <v>45595</v>
      </c>
      <c r="B70">
        <v>1.3915</v>
      </c>
    </row>
    <row r="71" spans="1:2" x14ac:dyDescent="0.25">
      <c r="A71" s="58">
        <v>45596</v>
      </c>
      <c r="B71">
        <v>1.3915999999999999</v>
      </c>
    </row>
    <row r="72" spans="1:2" x14ac:dyDescent="0.25">
      <c r="A72" s="58">
        <v>45597</v>
      </c>
      <c r="B72">
        <v>1.3932</v>
      </c>
    </row>
    <row r="73" spans="1:2" x14ac:dyDescent="0.25">
      <c r="A73" s="58">
        <v>45600</v>
      </c>
      <c r="B73">
        <v>1.3894</v>
      </c>
    </row>
    <row r="74" spans="1:2" x14ac:dyDescent="0.25">
      <c r="A74" s="58">
        <v>45601</v>
      </c>
      <c r="B74">
        <v>1.3854</v>
      </c>
    </row>
    <row r="75" spans="1:2" x14ac:dyDescent="0.25">
      <c r="A75" s="58">
        <v>45602</v>
      </c>
      <c r="B75">
        <v>1.3935</v>
      </c>
    </row>
    <row r="76" spans="1:2" x14ac:dyDescent="0.25">
      <c r="A76" s="58">
        <v>45603</v>
      </c>
      <c r="B76">
        <v>1.3866000000000001</v>
      </c>
    </row>
    <row r="77" spans="1:2" x14ac:dyDescent="0.25">
      <c r="A77" s="58">
        <v>45604</v>
      </c>
      <c r="B77">
        <v>1.3913</v>
      </c>
    </row>
    <row r="78" spans="1:2" x14ac:dyDescent="0.25">
      <c r="A78" s="58">
        <v>45608</v>
      </c>
      <c r="B78">
        <v>1.3944000000000001</v>
      </c>
    </row>
    <row r="79" spans="1:2" x14ac:dyDescent="0.25">
      <c r="A79" s="58">
        <v>45609</v>
      </c>
      <c r="B79">
        <v>1.3979999999999999</v>
      </c>
    </row>
    <row r="80" spans="1:2" x14ac:dyDescent="0.25">
      <c r="A80" s="58">
        <v>45610</v>
      </c>
      <c r="B80">
        <v>1.4027000000000001</v>
      </c>
    </row>
    <row r="81" spans="1:2" x14ac:dyDescent="0.25">
      <c r="A81" s="58">
        <v>45611</v>
      </c>
      <c r="B81">
        <v>1.4078999999999999</v>
      </c>
    </row>
    <row r="82" spans="1:2" x14ac:dyDescent="0.25">
      <c r="A82" s="58">
        <v>45614</v>
      </c>
      <c r="B82">
        <v>1.4041999999999999</v>
      </c>
    </row>
    <row r="83" spans="1:2" x14ac:dyDescent="0.25">
      <c r="A83" s="58">
        <v>45615</v>
      </c>
      <c r="B83">
        <v>1.3980999999999999</v>
      </c>
    </row>
    <row r="84" spans="1:2" x14ac:dyDescent="0.25">
      <c r="A84" s="58">
        <v>45616</v>
      </c>
      <c r="B84">
        <v>1.3993</v>
      </c>
    </row>
    <row r="85" spans="1:2" x14ac:dyDescent="0.25">
      <c r="A85" s="58">
        <v>45617</v>
      </c>
      <c r="B85">
        <v>1.3959999999999999</v>
      </c>
    </row>
    <row r="86" spans="1:2" x14ac:dyDescent="0.25">
      <c r="A86" s="58">
        <v>45618</v>
      </c>
      <c r="B86">
        <v>1.3978999999999999</v>
      </c>
    </row>
    <row r="87" spans="1:2" x14ac:dyDescent="0.25">
      <c r="A87" s="58">
        <v>45621</v>
      </c>
      <c r="B87">
        <v>1.3979999999999999</v>
      </c>
    </row>
    <row r="88" spans="1:2" x14ac:dyDescent="0.25">
      <c r="A88" s="58">
        <v>45622</v>
      </c>
      <c r="B88">
        <v>1.4081999999999999</v>
      </c>
    </row>
    <row r="89" spans="1:2" x14ac:dyDescent="0.25">
      <c r="A89" s="58">
        <v>45623</v>
      </c>
      <c r="B89">
        <v>1.4036</v>
      </c>
    </row>
    <row r="90" spans="1:2" x14ac:dyDescent="0.25">
      <c r="A90" s="58">
        <v>45624</v>
      </c>
      <c r="B90">
        <v>1.401</v>
      </c>
    </row>
    <row r="91" spans="1:2" x14ac:dyDescent="0.25">
      <c r="A91" s="58">
        <v>45625</v>
      </c>
      <c r="B91">
        <v>1.401</v>
      </c>
    </row>
    <row r="92" spans="1:2" x14ac:dyDescent="0.25">
      <c r="A92" s="58">
        <v>45628</v>
      </c>
      <c r="B92">
        <v>1.4056</v>
      </c>
    </row>
    <row r="93" spans="1:2" x14ac:dyDescent="0.25">
      <c r="A93" s="58">
        <v>45629</v>
      </c>
      <c r="B93">
        <v>1.4056</v>
      </c>
    </row>
    <row r="94" spans="1:2" x14ac:dyDescent="0.25">
      <c r="A94" s="58">
        <v>45630</v>
      </c>
      <c r="B94">
        <v>1.4066000000000001</v>
      </c>
    </row>
    <row r="95" spans="1:2" x14ac:dyDescent="0.25">
      <c r="A95" s="58">
        <v>45631</v>
      </c>
      <c r="B95">
        <v>1.4037999999999999</v>
      </c>
    </row>
    <row r="96" spans="1:2" x14ac:dyDescent="0.25">
      <c r="A96" s="58">
        <v>45632</v>
      </c>
      <c r="B96">
        <v>1.4136</v>
      </c>
    </row>
    <row r="97" spans="1:2" x14ac:dyDescent="0.25">
      <c r="A97" s="58">
        <v>45635</v>
      </c>
      <c r="B97">
        <v>1.413</v>
      </c>
    </row>
    <row r="98" spans="1:2" x14ac:dyDescent="0.25">
      <c r="A98" s="58">
        <v>45636</v>
      </c>
      <c r="B98">
        <v>1.4167000000000001</v>
      </c>
    </row>
    <row r="99" spans="1:2" x14ac:dyDescent="0.25">
      <c r="A99" s="58">
        <v>45637</v>
      </c>
      <c r="B99">
        <v>1.4154</v>
      </c>
    </row>
    <row r="100" spans="1:2" x14ac:dyDescent="0.25">
      <c r="A100" s="58">
        <v>45638</v>
      </c>
      <c r="B100">
        <v>1.4188000000000001</v>
      </c>
    </row>
    <row r="101" spans="1:2" x14ac:dyDescent="0.25">
      <c r="A101" s="58">
        <v>45639</v>
      </c>
      <c r="B101">
        <v>1.4231</v>
      </c>
    </row>
    <row r="102" spans="1:2" x14ac:dyDescent="0.25">
      <c r="A102" s="58">
        <v>45642</v>
      </c>
      <c r="B102">
        <v>1.4238999999999999</v>
      </c>
    </row>
    <row r="103" spans="1:2" x14ac:dyDescent="0.25">
      <c r="A103" s="58">
        <v>45643</v>
      </c>
      <c r="B103">
        <v>1.4305000000000001</v>
      </c>
    </row>
    <row r="104" spans="1:2" x14ac:dyDescent="0.25">
      <c r="A104" s="58">
        <v>45644</v>
      </c>
      <c r="B104">
        <v>1.4342999999999999</v>
      </c>
    </row>
    <row r="105" spans="1:2" x14ac:dyDescent="0.25">
      <c r="A105" s="58">
        <v>45645</v>
      </c>
      <c r="B105">
        <v>1.4370000000000001</v>
      </c>
    </row>
    <row r="106" spans="1:2" x14ac:dyDescent="0.25">
      <c r="A106" s="58">
        <v>45646</v>
      </c>
      <c r="B106">
        <v>1.4365000000000001</v>
      </c>
    </row>
    <row r="107" spans="1:2" x14ac:dyDescent="0.25">
      <c r="A107" s="58">
        <v>45649</v>
      </c>
      <c r="B107">
        <v>1.4395</v>
      </c>
    </row>
    <row r="108" spans="1:2" x14ac:dyDescent="0.25">
      <c r="A108" s="58">
        <v>45650</v>
      </c>
      <c r="B108">
        <v>1.4386000000000001</v>
      </c>
    </row>
    <row r="109" spans="1:2" x14ac:dyDescent="0.25">
      <c r="A109" s="58">
        <v>45653</v>
      </c>
      <c r="B109">
        <v>1.4416</v>
      </c>
    </row>
    <row r="110" spans="1:2" x14ac:dyDescent="0.25">
      <c r="A110" s="58">
        <v>45656</v>
      </c>
      <c r="B110">
        <v>1.4379</v>
      </c>
    </row>
    <row r="111" spans="1:2" x14ac:dyDescent="0.25">
      <c r="A111" s="58">
        <v>45657</v>
      </c>
      <c r="B111">
        <v>1.4389000000000001</v>
      </c>
    </row>
    <row r="112" spans="1:2" x14ac:dyDescent="0.25">
      <c r="A112" s="58">
        <v>45659</v>
      </c>
      <c r="B112">
        <v>1.4418</v>
      </c>
    </row>
    <row r="113" spans="1:2" x14ac:dyDescent="0.25">
      <c r="A113" s="58">
        <v>45660</v>
      </c>
      <c r="B113">
        <v>1.4441999999999999</v>
      </c>
    </row>
    <row r="114" spans="1:2" x14ac:dyDescent="0.25">
      <c r="A114" s="58">
        <v>45663</v>
      </c>
      <c r="B114">
        <v>1.4348000000000001</v>
      </c>
    </row>
    <row r="115" spans="1:2" x14ac:dyDescent="0.25">
      <c r="A115" s="58">
        <v>45664</v>
      </c>
      <c r="B115">
        <v>1.4339999999999999</v>
      </c>
    </row>
    <row r="116" spans="1:2" x14ac:dyDescent="0.25">
      <c r="A116" s="58">
        <v>45665</v>
      </c>
      <c r="B116">
        <v>1.4390000000000001</v>
      </c>
    </row>
    <row r="117" spans="1:2" x14ac:dyDescent="0.25">
      <c r="A117" s="58">
        <v>45666</v>
      </c>
      <c r="B117">
        <v>1.4395</v>
      </c>
    </row>
    <row r="118" spans="1:2" x14ac:dyDescent="0.25">
      <c r="A118" s="58">
        <v>45667</v>
      </c>
      <c r="B118">
        <v>1.4421999999999999</v>
      </c>
    </row>
    <row r="119" spans="1:2" x14ac:dyDescent="0.25">
      <c r="A119" s="58">
        <v>45670</v>
      </c>
      <c r="B119">
        <v>1.4411</v>
      </c>
    </row>
    <row r="120" spans="1:2" x14ac:dyDescent="0.25">
      <c r="A120" s="58">
        <v>45671</v>
      </c>
      <c r="B120">
        <v>1.4371</v>
      </c>
    </row>
    <row r="121" spans="1:2" x14ac:dyDescent="0.25">
      <c r="A121" s="58">
        <v>45672</v>
      </c>
      <c r="B121">
        <v>1.4334</v>
      </c>
    </row>
    <row r="122" spans="1:2" x14ac:dyDescent="0.25">
      <c r="A122" s="58">
        <v>45673</v>
      </c>
      <c r="B122">
        <v>1.4388000000000001</v>
      </c>
    </row>
    <row r="123" spans="1:2" x14ac:dyDescent="0.25">
      <c r="A123" s="58">
        <v>45674</v>
      </c>
      <c r="B123">
        <v>1.4435</v>
      </c>
    </row>
    <row r="124" spans="1:2" x14ac:dyDescent="0.25">
      <c r="A124" s="58">
        <v>45677</v>
      </c>
      <c r="B124">
        <v>1.4330000000000001</v>
      </c>
    </row>
    <row r="125" spans="1:2" x14ac:dyDescent="0.25">
      <c r="A125" s="58">
        <v>45678</v>
      </c>
      <c r="B125">
        <v>1.4366000000000001</v>
      </c>
    </row>
    <row r="126" spans="1:2" x14ac:dyDescent="0.25">
      <c r="A126" s="58">
        <v>45679</v>
      </c>
      <c r="B126">
        <v>1.4369000000000001</v>
      </c>
    </row>
    <row r="127" spans="1:2" x14ac:dyDescent="0.25">
      <c r="A127" s="58">
        <v>45680</v>
      </c>
      <c r="B127">
        <v>1.4371</v>
      </c>
    </row>
    <row r="128" spans="1:2" x14ac:dyDescent="0.25">
      <c r="A128" s="58">
        <v>45681</v>
      </c>
      <c r="B128">
        <v>1.4336</v>
      </c>
    </row>
    <row r="129" spans="1:2" x14ac:dyDescent="0.25">
      <c r="A129" s="58">
        <v>45684</v>
      </c>
      <c r="B129">
        <v>1.4380999999999999</v>
      </c>
    </row>
    <row r="130" spans="1:2" x14ac:dyDescent="0.25">
      <c r="A130" s="58">
        <v>45685</v>
      </c>
      <c r="B130">
        <v>1.4394</v>
      </c>
    </row>
    <row r="131" spans="1:2" x14ac:dyDescent="0.25">
      <c r="A131" s="58">
        <v>45686</v>
      </c>
      <c r="B131">
        <v>1.4435</v>
      </c>
    </row>
    <row r="132" spans="1:2" x14ac:dyDescent="0.25">
      <c r="A132" s="58">
        <v>45687</v>
      </c>
      <c r="B132">
        <v>1.4414</v>
      </c>
    </row>
    <row r="133" spans="1:2" x14ac:dyDescent="0.25">
      <c r="A133" s="58">
        <v>45688</v>
      </c>
      <c r="B133">
        <v>1.4483999999999999</v>
      </c>
    </row>
    <row r="134" spans="1:2" x14ac:dyDescent="0.25">
      <c r="A134" s="58">
        <v>45691</v>
      </c>
      <c r="B134">
        <v>1.4602999999999999</v>
      </c>
    </row>
    <row r="135" spans="1:2" x14ac:dyDescent="0.25">
      <c r="A135" s="58">
        <v>45692</v>
      </c>
      <c r="B135">
        <v>1.4345000000000001</v>
      </c>
    </row>
    <row r="136" spans="1:2" x14ac:dyDescent="0.25">
      <c r="A136" s="58">
        <v>45693</v>
      </c>
      <c r="B136">
        <v>1.4295</v>
      </c>
    </row>
    <row r="137" spans="1:2" x14ac:dyDescent="0.25">
      <c r="A137" s="58">
        <v>45694</v>
      </c>
      <c r="B137">
        <v>1.4321999999999999</v>
      </c>
    </row>
    <row r="138" spans="1:2" x14ac:dyDescent="0.25">
      <c r="A138" s="58">
        <v>45695</v>
      </c>
      <c r="B138">
        <v>1.4298</v>
      </c>
    </row>
    <row r="139" spans="1:2" x14ac:dyDescent="0.25">
      <c r="A139" s="58">
        <v>45698</v>
      </c>
      <c r="B139">
        <v>1.4322999999999999</v>
      </c>
    </row>
    <row r="140" spans="1:2" x14ac:dyDescent="0.25">
      <c r="A140" s="58">
        <v>45699</v>
      </c>
      <c r="B140">
        <v>1.4307000000000001</v>
      </c>
    </row>
    <row r="141" spans="1:2" x14ac:dyDescent="0.25">
      <c r="A141" s="58">
        <v>45700</v>
      </c>
      <c r="B141">
        <v>1.4298</v>
      </c>
    </row>
    <row r="142" spans="1:2" x14ac:dyDescent="0.25">
      <c r="A142" s="58">
        <v>45701</v>
      </c>
      <c r="B142">
        <v>1.4241999999999999</v>
      </c>
    </row>
    <row r="143" spans="1:2" x14ac:dyDescent="0.25">
      <c r="A143" s="58">
        <v>45702</v>
      </c>
      <c r="B143">
        <v>1.4166000000000001</v>
      </c>
    </row>
    <row r="144" spans="1:2" x14ac:dyDescent="0.25">
      <c r="A144" s="58">
        <v>45706</v>
      </c>
      <c r="B144">
        <v>1.4193</v>
      </c>
    </row>
    <row r="145" spans="1:2" x14ac:dyDescent="0.25">
      <c r="A145" s="58">
        <v>45707</v>
      </c>
      <c r="B145">
        <v>1.4222999999999999</v>
      </c>
    </row>
    <row r="146" spans="1:2" x14ac:dyDescent="0.25">
      <c r="A146" s="58">
        <v>45708</v>
      </c>
      <c r="B146">
        <v>1.4188000000000001</v>
      </c>
    </row>
    <row r="147" spans="1:2" x14ac:dyDescent="0.25">
      <c r="A147" s="58">
        <v>45709</v>
      </c>
      <c r="B147">
        <v>1.4207000000000001</v>
      </c>
    </row>
    <row r="148" spans="1:2" x14ac:dyDescent="0.25">
      <c r="A148" s="58">
        <v>45712</v>
      </c>
      <c r="B148">
        <v>1.4225000000000001</v>
      </c>
    </row>
    <row r="149" spans="1:2" x14ac:dyDescent="0.25">
      <c r="A149" s="58">
        <v>45713</v>
      </c>
      <c r="B149">
        <v>1.4287000000000001</v>
      </c>
    </row>
    <row r="150" spans="1:2" x14ac:dyDescent="0.25">
      <c r="A150" s="58">
        <v>45714</v>
      </c>
      <c r="B150">
        <v>1.4339</v>
      </c>
    </row>
    <row r="151" spans="1:2" x14ac:dyDescent="0.25">
      <c r="A151" s="58">
        <v>45715</v>
      </c>
      <c r="B151">
        <v>1.4421999999999999</v>
      </c>
    </row>
    <row r="152" spans="1:2" x14ac:dyDescent="0.25">
      <c r="A152" s="58">
        <v>45716</v>
      </c>
      <c r="B152">
        <v>1.4438</v>
      </c>
    </row>
    <row r="153" spans="1:2" x14ac:dyDescent="0.25">
      <c r="A153" s="58">
        <v>45719</v>
      </c>
      <c r="B153">
        <v>1.4428000000000001</v>
      </c>
    </row>
    <row r="154" spans="1:2" x14ac:dyDescent="0.25">
      <c r="A154" s="58">
        <v>45720</v>
      </c>
      <c r="B154">
        <v>1.4489000000000001</v>
      </c>
    </row>
    <row r="155" spans="1:2" x14ac:dyDescent="0.25">
      <c r="A155" s="58">
        <v>45721</v>
      </c>
      <c r="B155">
        <v>1.4370000000000001</v>
      </c>
    </row>
    <row r="156" spans="1:2" x14ac:dyDescent="0.25">
      <c r="A156" s="58">
        <v>45722</v>
      </c>
      <c r="B156">
        <v>1.4309000000000001</v>
      </c>
    </row>
    <row r="157" spans="1:2" x14ac:dyDescent="0.25">
      <c r="A157" s="58">
        <v>45723</v>
      </c>
      <c r="B157">
        <v>1.4371</v>
      </c>
    </row>
    <row r="158" spans="1:2" x14ac:dyDescent="0.25">
      <c r="A158" s="58">
        <v>45726</v>
      </c>
      <c r="B158">
        <v>1.4431</v>
      </c>
    </row>
    <row r="159" spans="1:2" x14ac:dyDescent="0.25">
      <c r="A159" s="58">
        <v>45727</v>
      </c>
      <c r="B159">
        <v>1.4451000000000001</v>
      </c>
    </row>
    <row r="160" spans="1:2" x14ac:dyDescent="0.25">
      <c r="A160" s="58">
        <v>45728</v>
      </c>
      <c r="B160">
        <v>1.4391</v>
      </c>
    </row>
    <row r="161" spans="1:2" x14ac:dyDescent="0.25">
      <c r="A161" s="58">
        <v>45729</v>
      </c>
      <c r="B161">
        <v>1.4409000000000001</v>
      </c>
    </row>
    <row r="162" spans="1:2" x14ac:dyDescent="0.25">
      <c r="A162" s="58">
        <v>45730</v>
      </c>
      <c r="B162">
        <v>1.4388000000000001</v>
      </c>
    </row>
    <row r="163" spans="1:2" x14ac:dyDescent="0.25">
      <c r="A163" s="58">
        <v>45733</v>
      </c>
      <c r="B163">
        <v>1.4303999999999999</v>
      </c>
    </row>
    <row r="164" spans="1:2" x14ac:dyDescent="0.25">
      <c r="A164" s="58">
        <v>45734</v>
      </c>
      <c r="B164">
        <v>1.4300999999999999</v>
      </c>
    </row>
    <row r="165" spans="1:2" x14ac:dyDescent="0.25">
      <c r="A165" s="58">
        <v>45735</v>
      </c>
      <c r="B165">
        <v>1.4326000000000001</v>
      </c>
    </row>
    <row r="166" spans="1:2" x14ac:dyDescent="0.25">
      <c r="A166" s="58">
        <v>45736</v>
      </c>
      <c r="B166">
        <v>1.4347000000000001</v>
      </c>
    </row>
    <row r="167" spans="1:2" x14ac:dyDescent="0.25">
      <c r="A167" s="58">
        <v>45737</v>
      </c>
      <c r="B167">
        <v>1.4348000000000001</v>
      </c>
    </row>
    <row r="168" spans="1:2" x14ac:dyDescent="0.25">
      <c r="A168" s="58">
        <v>45740</v>
      </c>
      <c r="B168">
        <v>1.4318</v>
      </c>
    </row>
    <row r="169" spans="1:2" x14ac:dyDescent="0.25">
      <c r="A169" s="58">
        <v>45741</v>
      </c>
      <c r="B169">
        <v>1.4296</v>
      </c>
    </row>
    <row r="170" spans="1:2" x14ac:dyDescent="0.25">
      <c r="A170" s="58">
        <v>45742</v>
      </c>
      <c r="B170">
        <v>1.4268000000000001</v>
      </c>
    </row>
    <row r="171" spans="1:2" x14ac:dyDescent="0.25">
      <c r="A171" s="58">
        <v>45743</v>
      </c>
      <c r="B171">
        <v>1.4309000000000001</v>
      </c>
    </row>
    <row r="172" spans="1:2" x14ac:dyDescent="0.25">
      <c r="A172" s="58">
        <v>45744</v>
      </c>
      <c r="B172">
        <v>1.4307000000000001</v>
      </c>
    </row>
    <row r="173" spans="1:2" x14ac:dyDescent="0.25">
      <c r="A173" s="58">
        <v>45747</v>
      </c>
      <c r="B173">
        <v>1.4376</v>
      </c>
    </row>
    <row r="174" spans="1:2" x14ac:dyDescent="0.25">
      <c r="A174" s="58">
        <v>45748</v>
      </c>
      <c r="B174">
        <v>1.4348000000000001</v>
      </c>
    </row>
    <row r="175" spans="1:2" x14ac:dyDescent="0.25">
      <c r="A175" s="58">
        <v>45749</v>
      </c>
      <c r="B175">
        <v>1.4319999999999999</v>
      </c>
    </row>
    <row r="176" spans="1:2" x14ac:dyDescent="0.25">
      <c r="A176" s="58">
        <v>45750</v>
      </c>
      <c r="B176">
        <v>1.4069</v>
      </c>
    </row>
    <row r="177" spans="1:2" x14ac:dyDescent="0.25">
      <c r="A177" s="58">
        <v>45751</v>
      </c>
      <c r="B177">
        <v>1.4216</v>
      </c>
    </row>
    <row r="178" spans="1:2" x14ac:dyDescent="0.25">
      <c r="A178" s="58">
        <v>45754</v>
      </c>
      <c r="B178">
        <v>1.4226000000000001</v>
      </c>
    </row>
    <row r="179" spans="1:2" x14ac:dyDescent="0.25">
      <c r="A179" s="58">
        <v>45755</v>
      </c>
      <c r="B179">
        <v>1.4196</v>
      </c>
    </row>
    <row r="180" spans="1:2" x14ac:dyDescent="0.25">
      <c r="A180" s="58">
        <v>45756</v>
      </c>
      <c r="B180">
        <v>1.415</v>
      </c>
    </row>
    <row r="181" spans="1:2" x14ac:dyDescent="0.25">
      <c r="A181" s="58">
        <v>45757</v>
      </c>
      <c r="B181">
        <v>1.4015</v>
      </c>
    </row>
    <row r="182" spans="1:2" x14ac:dyDescent="0.25">
      <c r="A182" s="58">
        <v>45758</v>
      </c>
      <c r="B182">
        <v>1.389</v>
      </c>
    </row>
    <row r="183" spans="1:2" x14ac:dyDescent="0.25">
      <c r="A183" s="58">
        <v>45761</v>
      </c>
      <c r="B183">
        <v>1.3880999999999999</v>
      </c>
    </row>
    <row r="184" spans="1:2" x14ac:dyDescent="0.25">
      <c r="A184" s="58">
        <v>45762</v>
      </c>
      <c r="B184">
        <v>1.3934</v>
      </c>
    </row>
    <row r="185" spans="1:2" x14ac:dyDescent="0.25">
      <c r="A185" s="58">
        <v>45763</v>
      </c>
      <c r="B185">
        <v>1.389</v>
      </c>
    </row>
    <row r="186" spans="1:2" x14ac:dyDescent="0.25">
      <c r="A186" s="58">
        <v>45764</v>
      </c>
      <c r="B186">
        <v>1.3856999999999999</v>
      </c>
    </row>
    <row r="187" spans="1:2" x14ac:dyDescent="0.25">
      <c r="A187" s="58">
        <v>45768</v>
      </c>
      <c r="B187">
        <v>1.3819999999999999</v>
      </c>
    </row>
    <row r="188" spans="1:2" x14ac:dyDescent="0.25">
      <c r="A188" s="58">
        <v>45769</v>
      </c>
      <c r="B188">
        <v>1.3827</v>
      </c>
    </row>
    <row r="189" spans="1:2" x14ac:dyDescent="0.25">
      <c r="A189" s="58">
        <v>45770</v>
      </c>
      <c r="B189">
        <v>1.3871</v>
      </c>
    </row>
    <row r="190" spans="1:2" x14ac:dyDescent="0.25">
      <c r="A190" s="58">
        <v>45771</v>
      </c>
      <c r="B190">
        <v>1.3872</v>
      </c>
    </row>
    <row r="191" spans="1:2" x14ac:dyDescent="0.25">
      <c r="A191" s="58">
        <v>45772</v>
      </c>
      <c r="B191">
        <v>1.3863000000000001</v>
      </c>
    </row>
    <row r="192" spans="1:2" x14ac:dyDescent="0.25">
      <c r="A192" s="58">
        <v>45775</v>
      </c>
      <c r="B192">
        <v>1.385</v>
      </c>
    </row>
    <row r="193" spans="1:2" x14ac:dyDescent="0.25">
      <c r="A193" s="58">
        <v>45776</v>
      </c>
      <c r="B193">
        <v>1.3847</v>
      </c>
    </row>
    <row r="194" spans="1:2" x14ac:dyDescent="0.25">
      <c r="A194" s="58">
        <v>45777</v>
      </c>
      <c r="B194">
        <v>1.3812</v>
      </c>
    </row>
    <row r="195" spans="1:2" x14ac:dyDescent="0.25">
      <c r="A195" s="58">
        <v>45778</v>
      </c>
      <c r="B195">
        <v>1.3835999999999999</v>
      </c>
    </row>
    <row r="196" spans="1:2" x14ac:dyDescent="0.25">
      <c r="A196" s="58">
        <v>45779</v>
      </c>
      <c r="B196">
        <v>1.38</v>
      </c>
    </row>
    <row r="197" spans="1:2" x14ac:dyDescent="0.25">
      <c r="A197" s="58">
        <v>45782</v>
      </c>
      <c r="B197">
        <v>1.3813</v>
      </c>
    </row>
    <row r="198" spans="1:2" x14ac:dyDescent="0.25">
      <c r="A198" s="58">
        <v>45783</v>
      </c>
      <c r="B198">
        <v>1.3783000000000001</v>
      </c>
    </row>
    <row r="199" spans="1:2" x14ac:dyDescent="0.25">
      <c r="A199" s="58">
        <v>45784</v>
      </c>
      <c r="B199">
        <v>1.3795999999999999</v>
      </c>
    </row>
    <row r="200" spans="1:2" x14ac:dyDescent="0.25">
      <c r="A200" s="58">
        <v>45785</v>
      </c>
      <c r="B200">
        <v>1.3907</v>
      </c>
    </row>
    <row r="201" spans="1:2" x14ac:dyDescent="0.25">
      <c r="A201" s="58">
        <v>45786</v>
      </c>
      <c r="B201">
        <v>1.3927</v>
      </c>
    </row>
    <row r="202" spans="1:2" x14ac:dyDescent="0.25">
      <c r="A202" s="58">
        <v>45789</v>
      </c>
      <c r="B202">
        <v>1.3997999999999999</v>
      </c>
    </row>
    <row r="203" spans="1:2" x14ac:dyDescent="0.25">
      <c r="A203" s="58">
        <v>45790</v>
      </c>
      <c r="B203">
        <v>1.3969</v>
      </c>
    </row>
    <row r="204" spans="1:2" x14ac:dyDescent="0.25">
      <c r="A204" s="58">
        <v>45791</v>
      </c>
      <c r="B204">
        <v>1.3964000000000001</v>
      </c>
    </row>
    <row r="205" spans="1:2" x14ac:dyDescent="0.25">
      <c r="A205" s="58">
        <v>45792</v>
      </c>
      <c r="B205">
        <v>1.3985000000000001</v>
      </c>
    </row>
    <row r="206" spans="1:2" x14ac:dyDescent="0.25">
      <c r="A206" s="58">
        <v>45793</v>
      </c>
      <c r="B206">
        <v>1.3978999999999999</v>
      </c>
    </row>
    <row r="207" spans="1:2" x14ac:dyDescent="0.25">
      <c r="A207" s="58">
        <v>45797</v>
      </c>
      <c r="B207">
        <v>1.3935</v>
      </c>
    </row>
    <row r="208" spans="1:2" x14ac:dyDescent="0.25">
      <c r="A208" s="58">
        <v>45798</v>
      </c>
      <c r="B208">
        <v>1.3848</v>
      </c>
    </row>
    <row r="209" spans="1:2" x14ac:dyDescent="0.25">
      <c r="A209" s="58">
        <v>45799</v>
      </c>
      <c r="B209">
        <v>1.387</v>
      </c>
    </row>
    <row r="210" spans="1:2" x14ac:dyDescent="0.25">
      <c r="A210" s="58">
        <v>45800</v>
      </c>
      <c r="B210">
        <v>1.3755999999999999</v>
      </c>
    </row>
    <row r="211" spans="1:2" x14ac:dyDescent="0.25">
      <c r="A211" s="58">
        <v>45803</v>
      </c>
      <c r="B211">
        <v>1.3731</v>
      </c>
    </row>
    <row r="212" spans="1:2" x14ac:dyDescent="0.25">
      <c r="A212" s="58">
        <v>45804</v>
      </c>
      <c r="B212">
        <v>1.3774999999999999</v>
      </c>
    </row>
    <row r="213" spans="1:2" x14ac:dyDescent="0.25">
      <c r="A213" s="58">
        <v>45805</v>
      </c>
      <c r="B213">
        <v>1.3826000000000001</v>
      </c>
    </row>
    <row r="214" spans="1:2" x14ac:dyDescent="0.25">
      <c r="A214" s="58">
        <v>45806</v>
      </c>
      <c r="B214">
        <v>1.3806</v>
      </c>
    </row>
    <row r="215" spans="1:2" x14ac:dyDescent="0.25">
      <c r="A215" s="58">
        <v>45807</v>
      </c>
      <c r="B215">
        <v>1.3757999999999999</v>
      </c>
    </row>
    <row r="216" spans="1:2" x14ac:dyDescent="0.25">
      <c r="A216" s="58">
        <v>45810</v>
      </c>
      <c r="B216">
        <v>1.3707</v>
      </c>
    </row>
    <row r="217" spans="1:2" x14ac:dyDescent="0.25">
      <c r="A217" s="58">
        <v>45811</v>
      </c>
      <c r="B217">
        <v>1.3723000000000001</v>
      </c>
    </row>
    <row r="218" spans="1:2" x14ac:dyDescent="0.25">
      <c r="A218" s="58">
        <v>45812</v>
      </c>
      <c r="B218">
        <v>1.3676999999999999</v>
      </c>
    </row>
    <row r="219" spans="1:2" x14ac:dyDescent="0.25">
      <c r="A219" s="58">
        <v>45813</v>
      </c>
      <c r="B219">
        <v>1.3658999999999999</v>
      </c>
    </row>
    <row r="220" spans="1:2" x14ac:dyDescent="0.25">
      <c r="A220" s="58">
        <v>45814</v>
      </c>
      <c r="B220">
        <v>1.369</v>
      </c>
    </row>
    <row r="221" spans="1:2" x14ac:dyDescent="0.25">
      <c r="A221" s="58">
        <v>45817</v>
      </c>
      <c r="B221">
        <v>1.3684000000000001</v>
      </c>
    </row>
    <row r="222" spans="1:2" x14ac:dyDescent="0.25">
      <c r="A222" s="58">
        <v>45818</v>
      </c>
      <c r="B222">
        <v>1.3684000000000001</v>
      </c>
    </row>
    <row r="223" spans="1:2" x14ac:dyDescent="0.25">
      <c r="A223" s="58">
        <v>45819</v>
      </c>
      <c r="B223">
        <v>1.3665</v>
      </c>
    </row>
    <row r="224" spans="1:2" x14ac:dyDescent="0.25">
      <c r="A224" s="58">
        <v>45820</v>
      </c>
      <c r="B224">
        <v>1.3612</v>
      </c>
    </row>
    <row r="225" spans="1:2" x14ac:dyDescent="0.25">
      <c r="A225" s="58">
        <v>45821</v>
      </c>
      <c r="B225">
        <v>1.3597999999999999</v>
      </c>
    </row>
    <row r="226" spans="1:2" x14ac:dyDescent="0.25">
      <c r="A226" s="58">
        <v>45824</v>
      </c>
      <c r="B226">
        <v>1.3557999999999999</v>
      </c>
    </row>
    <row r="227" spans="1:2" x14ac:dyDescent="0.25">
      <c r="A227" s="58">
        <v>45825</v>
      </c>
      <c r="B227">
        <v>1.3603000000000001</v>
      </c>
    </row>
    <row r="228" spans="1:2" x14ac:dyDescent="0.25">
      <c r="A228" s="58">
        <v>45826</v>
      </c>
      <c r="B228">
        <v>1.3673</v>
      </c>
    </row>
    <row r="229" spans="1:2" x14ac:dyDescent="0.25">
      <c r="A229" s="58">
        <v>45827</v>
      </c>
      <c r="B229">
        <v>1.3724000000000001</v>
      </c>
    </row>
    <row r="230" spans="1:2" x14ac:dyDescent="0.25">
      <c r="A230" s="58">
        <v>45828</v>
      </c>
      <c r="B230">
        <v>1.3728</v>
      </c>
    </row>
    <row r="231" spans="1:2" x14ac:dyDescent="0.25">
      <c r="A231" s="58">
        <v>45831</v>
      </c>
      <c r="B231">
        <v>1.3754999999999999</v>
      </c>
    </row>
    <row r="232" spans="1:2" x14ac:dyDescent="0.25">
      <c r="A232" s="58">
        <v>45832</v>
      </c>
      <c r="B232">
        <v>1.3712</v>
      </c>
    </row>
    <row r="233" spans="1:2" x14ac:dyDescent="0.25">
      <c r="A233" s="58">
        <v>45833</v>
      </c>
      <c r="B233">
        <v>1.3736999999999999</v>
      </c>
    </row>
    <row r="234" spans="1:2" x14ac:dyDescent="0.25">
      <c r="A234" s="58">
        <v>45834</v>
      </c>
      <c r="B234">
        <v>1.3640000000000001</v>
      </c>
    </row>
    <row r="235" spans="1:2" x14ac:dyDescent="0.25">
      <c r="A235" s="58">
        <v>45835</v>
      </c>
      <c r="B235">
        <v>1.3675999999999999</v>
      </c>
    </row>
    <row r="236" spans="1:2" x14ac:dyDescent="0.25">
      <c r="A236" s="58">
        <v>45838</v>
      </c>
      <c r="B236">
        <v>1.3643000000000001</v>
      </c>
    </row>
    <row r="237" spans="1:2" x14ac:dyDescent="0.25">
      <c r="A237" s="58">
        <v>45840</v>
      </c>
      <c r="B237">
        <v>1.3622000000000001</v>
      </c>
    </row>
    <row r="238" spans="1:2" x14ac:dyDescent="0.25">
      <c r="A238" s="58">
        <v>45841</v>
      </c>
      <c r="B238">
        <v>1.3574999999999999</v>
      </c>
    </row>
    <row r="239" spans="1:2" x14ac:dyDescent="0.25">
      <c r="A239" s="58">
        <v>45842</v>
      </c>
      <c r="B239">
        <v>1.3605</v>
      </c>
    </row>
    <row r="240" spans="1:2" x14ac:dyDescent="0.25">
      <c r="A240" s="58">
        <v>45845</v>
      </c>
      <c r="B240">
        <v>1.3655999999999999</v>
      </c>
    </row>
    <row r="241" spans="1:2" x14ac:dyDescent="0.25">
      <c r="A241" s="58">
        <v>45846</v>
      </c>
      <c r="B241">
        <v>1.3676999999999999</v>
      </c>
    </row>
    <row r="242" spans="1:2" x14ac:dyDescent="0.25">
      <c r="A242" s="58">
        <v>45847</v>
      </c>
      <c r="B242">
        <v>1.3693</v>
      </c>
    </row>
    <row r="243" spans="1:2" x14ac:dyDescent="0.25">
      <c r="A243" s="58">
        <v>45848</v>
      </c>
      <c r="B243">
        <v>1.3683000000000001</v>
      </c>
    </row>
    <row r="244" spans="1:2" x14ac:dyDescent="0.25">
      <c r="A244" s="58">
        <v>45849</v>
      </c>
      <c r="B244">
        <v>1.3684000000000001</v>
      </c>
    </row>
    <row r="245" spans="1:2" x14ac:dyDescent="0.25">
      <c r="A245" s="58">
        <v>45852</v>
      </c>
      <c r="B245">
        <v>1.3693</v>
      </c>
    </row>
    <row r="246" spans="1:2" x14ac:dyDescent="0.25">
      <c r="A246" s="58">
        <v>45853</v>
      </c>
      <c r="B246">
        <v>1.371</v>
      </c>
    </row>
    <row r="247" spans="1:2" x14ac:dyDescent="0.25">
      <c r="A247" s="58">
        <v>45854</v>
      </c>
      <c r="B247">
        <v>1.3712</v>
      </c>
    </row>
    <row r="248" spans="1:2" x14ac:dyDescent="0.25">
      <c r="A248" s="58">
        <v>45855</v>
      </c>
      <c r="B248">
        <v>1.3753</v>
      </c>
    </row>
    <row r="249" spans="1:2" x14ac:dyDescent="0.25">
      <c r="A249" s="58">
        <v>45856</v>
      </c>
      <c r="B249">
        <v>1.3720000000000001</v>
      </c>
    </row>
    <row r="250" spans="1:2" x14ac:dyDescent="0.25">
      <c r="A250" s="58">
        <v>45859</v>
      </c>
      <c r="B250">
        <v>1.3693</v>
      </c>
    </row>
    <row r="251" spans="1:2" x14ac:dyDescent="0.25">
      <c r="A251" s="58">
        <v>45860</v>
      </c>
      <c r="B251">
        <v>1.3634999999999999</v>
      </c>
    </row>
    <row r="252" spans="1:2" x14ac:dyDescent="0.25">
      <c r="A252" s="58">
        <v>45861</v>
      </c>
      <c r="B252">
        <v>1.3609</v>
      </c>
    </row>
    <row r="253" spans="1:2" x14ac:dyDescent="0.25">
      <c r="A253" s="58">
        <v>45862</v>
      </c>
      <c r="B253">
        <v>1.363</v>
      </c>
    </row>
    <row r="254" spans="1:2" x14ac:dyDescent="0.25">
      <c r="A254" s="58">
        <v>45863</v>
      </c>
      <c r="B254">
        <v>1.3704000000000001</v>
      </c>
    </row>
    <row r="255" spans="1:2" x14ac:dyDescent="0.25">
      <c r="A255" s="58">
        <v>45866</v>
      </c>
      <c r="B255">
        <v>1.3723000000000001</v>
      </c>
    </row>
    <row r="256" spans="1:2" x14ac:dyDescent="0.25">
      <c r="A256" s="58">
        <v>45867</v>
      </c>
      <c r="B256">
        <v>1.3771</v>
      </c>
    </row>
    <row r="257" spans="1:2" x14ac:dyDescent="0.25">
      <c r="A257" s="58">
        <v>45868</v>
      </c>
      <c r="B257">
        <v>1.3811</v>
      </c>
    </row>
    <row r="258" spans="1:2" x14ac:dyDescent="0.25">
      <c r="A258" s="58">
        <v>45869</v>
      </c>
      <c r="B258">
        <v>1.3844000000000001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D3E23-EB51-474F-8704-6E2FF505625D}">
  <sheetPr>
    <pageSetUpPr fitToPage="1"/>
  </sheetPr>
  <dimension ref="B1:I70"/>
  <sheetViews>
    <sheetView showWhiteSpace="0" view="pageLayout" zoomScaleNormal="100" workbookViewId="0">
      <selection activeCell="J1" sqref="J1:K1048576"/>
    </sheetView>
  </sheetViews>
  <sheetFormatPr defaultRowHeight="15" x14ac:dyDescent="0.25"/>
  <cols>
    <col min="1" max="1" width="5.42578125" customWidth="1"/>
    <col min="2" max="2" width="9.7109375" bestFit="1" customWidth="1"/>
    <col min="3" max="3" width="8.7109375" bestFit="1" customWidth="1"/>
    <col min="4" max="4" width="27.28515625" style="1" bestFit="1" customWidth="1"/>
    <col min="5" max="5" width="10.28515625" style="1" bestFit="1" customWidth="1"/>
    <col min="6" max="6" width="23.7109375" style="1" bestFit="1" customWidth="1"/>
    <col min="7" max="7" width="15.28515625" style="1" bestFit="1" customWidth="1"/>
    <col min="8" max="8" width="10.5703125" style="1" bestFit="1" customWidth="1"/>
    <col min="9" max="9" width="30" style="1" bestFit="1" customWidth="1"/>
  </cols>
  <sheetData>
    <row r="1" spans="2:9" ht="15.75" x14ac:dyDescent="0.25">
      <c r="B1" s="7" t="s">
        <v>30</v>
      </c>
    </row>
    <row r="2" spans="2:9" ht="15.75" x14ac:dyDescent="0.25">
      <c r="B2" s="7" t="s">
        <v>15</v>
      </c>
    </row>
    <row r="3" spans="2:9" ht="15.75" x14ac:dyDescent="0.25">
      <c r="B3" s="8" t="s">
        <v>25</v>
      </c>
    </row>
    <row r="5" spans="2:9" x14ac:dyDescent="0.25">
      <c r="B5" s="4" t="s">
        <v>0</v>
      </c>
      <c r="C5" s="4" t="s">
        <v>6</v>
      </c>
      <c r="D5" s="5" t="s">
        <v>11</v>
      </c>
      <c r="E5" s="5" t="s">
        <v>7</v>
      </c>
      <c r="F5" s="5" t="s">
        <v>5</v>
      </c>
      <c r="G5" s="5" t="s">
        <v>12</v>
      </c>
      <c r="H5" s="5" t="s">
        <v>1</v>
      </c>
      <c r="I5" s="5" t="s">
        <v>13</v>
      </c>
    </row>
    <row r="6" spans="2:9" x14ac:dyDescent="0.25">
      <c r="B6" s="15">
        <v>50192</v>
      </c>
      <c r="C6" s="16">
        <v>45867</v>
      </c>
      <c r="D6" s="17">
        <v>1525.5</v>
      </c>
      <c r="E6" s="18" t="s">
        <v>10</v>
      </c>
      <c r="F6" s="19">
        <v>1</v>
      </c>
      <c r="G6" s="17">
        <f t="shared" ref="G6:G46" si="0">D6*F6</f>
        <v>1525.5</v>
      </c>
      <c r="H6" s="17">
        <f>IF(E6="CAD",((G6/1.13)*0.13),0)</f>
        <v>175.50000000000003</v>
      </c>
      <c r="I6" s="17">
        <f t="shared" ref="I6:I46" si="1">G6-H6</f>
        <v>1350</v>
      </c>
    </row>
    <row r="7" spans="2:9" x14ac:dyDescent="0.25">
      <c r="B7" s="15">
        <v>50191</v>
      </c>
      <c r="C7" s="16">
        <v>45867</v>
      </c>
      <c r="D7" s="17">
        <v>8263.1299999999992</v>
      </c>
      <c r="E7" s="18" t="s">
        <v>10</v>
      </c>
      <c r="F7" s="19">
        <v>1</v>
      </c>
      <c r="G7" s="17">
        <f t="shared" si="0"/>
        <v>8263.1299999999992</v>
      </c>
      <c r="H7" s="17">
        <f>IF(E7="CAD",((G7/1.13)*0.13),0)</f>
        <v>950.62557522123893</v>
      </c>
      <c r="I7" s="17">
        <f t="shared" si="1"/>
        <v>7312.50442477876</v>
      </c>
    </row>
    <row r="8" spans="2:9" x14ac:dyDescent="0.25">
      <c r="B8" s="15">
        <v>50182</v>
      </c>
      <c r="C8" s="16">
        <v>45828</v>
      </c>
      <c r="D8" s="17">
        <v>5085</v>
      </c>
      <c r="E8" s="18" t="s">
        <v>10</v>
      </c>
      <c r="F8" s="19">
        <v>1</v>
      </c>
      <c r="G8" s="17">
        <f t="shared" si="0"/>
        <v>5085</v>
      </c>
      <c r="H8" s="17">
        <f>IF(E8="CAD",((G8/1.13)*0.13),0)</f>
        <v>585</v>
      </c>
      <c r="I8" s="17">
        <f t="shared" si="1"/>
        <v>4500</v>
      </c>
    </row>
    <row r="9" spans="2:9" x14ac:dyDescent="0.25">
      <c r="B9" s="15">
        <v>50174</v>
      </c>
      <c r="C9" s="16">
        <v>45774</v>
      </c>
      <c r="D9" s="17">
        <v>2034</v>
      </c>
      <c r="E9" s="18" t="s">
        <v>10</v>
      </c>
      <c r="F9" s="19">
        <v>1</v>
      </c>
      <c r="G9" s="17">
        <f t="shared" si="0"/>
        <v>2034</v>
      </c>
      <c r="H9" s="17">
        <f>IF(E9="CAD",((G9/1.13)*0.13),0)</f>
        <v>234.00000000000003</v>
      </c>
      <c r="I9" s="17">
        <f t="shared" si="1"/>
        <v>1800</v>
      </c>
    </row>
    <row r="10" spans="2:9" x14ac:dyDescent="0.25">
      <c r="B10" s="32">
        <v>50172</v>
      </c>
      <c r="C10" s="33">
        <v>45768</v>
      </c>
      <c r="D10" s="34">
        <v>2742.14</v>
      </c>
      <c r="E10" s="35" t="s">
        <v>10</v>
      </c>
      <c r="F10" s="36">
        <v>1</v>
      </c>
      <c r="G10" s="34">
        <f t="shared" si="0"/>
        <v>2742.14</v>
      </c>
      <c r="H10" s="34">
        <v>0</v>
      </c>
      <c r="I10" s="34">
        <f t="shared" si="1"/>
        <v>2742.14</v>
      </c>
    </row>
    <row r="11" spans="2:9" x14ac:dyDescent="0.25">
      <c r="B11" s="15">
        <v>50171</v>
      </c>
      <c r="C11" s="16">
        <v>45768</v>
      </c>
      <c r="D11" s="17">
        <v>13856.63</v>
      </c>
      <c r="E11" s="18" t="s">
        <v>10</v>
      </c>
      <c r="F11" s="19">
        <v>1</v>
      </c>
      <c r="G11" s="17">
        <f t="shared" si="0"/>
        <v>13856.63</v>
      </c>
      <c r="H11" s="17">
        <f t="shared" ref="H11:H20" si="2">IF(E11="CAD",((G11/1.13)*0.13),0)</f>
        <v>1594.1255752212389</v>
      </c>
      <c r="I11" s="17">
        <f t="shared" si="1"/>
        <v>12262.504424778761</v>
      </c>
    </row>
    <row r="12" spans="2:9" x14ac:dyDescent="0.25">
      <c r="B12" s="15">
        <v>50169</v>
      </c>
      <c r="C12" s="16">
        <v>45741</v>
      </c>
      <c r="D12" s="17">
        <v>9407.25</v>
      </c>
      <c r="E12" s="18" t="s">
        <v>10</v>
      </c>
      <c r="F12" s="19">
        <v>1</v>
      </c>
      <c r="G12" s="17">
        <f t="shared" si="0"/>
        <v>9407.25</v>
      </c>
      <c r="H12" s="17">
        <f t="shared" si="2"/>
        <v>1082.25</v>
      </c>
      <c r="I12" s="17">
        <f t="shared" si="1"/>
        <v>8325</v>
      </c>
    </row>
    <row r="13" spans="2:9" x14ac:dyDescent="0.25">
      <c r="B13" s="15">
        <v>50165</v>
      </c>
      <c r="C13" s="16">
        <v>45688</v>
      </c>
      <c r="D13" s="17">
        <v>2542.5</v>
      </c>
      <c r="E13" s="18" t="s">
        <v>10</v>
      </c>
      <c r="F13" s="19">
        <v>1</v>
      </c>
      <c r="G13" s="17">
        <f t="shared" si="0"/>
        <v>2542.5</v>
      </c>
      <c r="H13" s="17">
        <f t="shared" si="2"/>
        <v>292.5</v>
      </c>
      <c r="I13" s="17">
        <f t="shared" si="1"/>
        <v>2250</v>
      </c>
    </row>
    <row r="14" spans="2:9" x14ac:dyDescent="0.25">
      <c r="B14" s="15">
        <v>50164</v>
      </c>
      <c r="C14" s="16">
        <v>45688</v>
      </c>
      <c r="D14" s="17">
        <v>6610.5</v>
      </c>
      <c r="E14" s="18" t="s">
        <v>10</v>
      </c>
      <c r="F14" s="19">
        <v>1</v>
      </c>
      <c r="G14" s="17">
        <f t="shared" si="0"/>
        <v>6610.5</v>
      </c>
      <c r="H14" s="17">
        <f t="shared" si="2"/>
        <v>760.50000000000011</v>
      </c>
      <c r="I14" s="17">
        <f t="shared" si="1"/>
        <v>5850</v>
      </c>
    </row>
    <row r="15" spans="2:9" x14ac:dyDescent="0.25">
      <c r="B15" s="15">
        <v>50163</v>
      </c>
      <c r="C15" s="16">
        <v>45659</v>
      </c>
      <c r="D15" s="17">
        <v>4130.1499999999996</v>
      </c>
      <c r="E15" s="18" t="s">
        <v>10</v>
      </c>
      <c r="F15" s="19">
        <v>1</v>
      </c>
      <c r="G15" s="17">
        <f t="shared" si="0"/>
        <v>4130.1499999999996</v>
      </c>
      <c r="H15" s="17">
        <f t="shared" si="2"/>
        <v>475.15000000000003</v>
      </c>
      <c r="I15" s="17">
        <f t="shared" si="1"/>
        <v>3654.9999999999995</v>
      </c>
    </row>
    <row r="16" spans="2:9" x14ac:dyDescent="0.25">
      <c r="B16" s="15">
        <v>50161</v>
      </c>
      <c r="C16" s="16">
        <v>45659</v>
      </c>
      <c r="D16" s="17">
        <v>1579.18</v>
      </c>
      <c r="E16" s="18" t="s">
        <v>10</v>
      </c>
      <c r="F16" s="19">
        <v>1</v>
      </c>
      <c r="G16" s="17">
        <f t="shared" si="0"/>
        <v>1579.18</v>
      </c>
      <c r="H16" s="17">
        <f t="shared" si="2"/>
        <v>181.67557522123897</v>
      </c>
      <c r="I16" s="17">
        <f t="shared" si="1"/>
        <v>1397.5044247787612</v>
      </c>
    </row>
    <row r="17" spans="2:9" x14ac:dyDescent="0.25">
      <c r="B17" s="15">
        <v>50160</v>
      </c>
      <c r="C17" s="16">
        <v>45659</v>
      </c>
      <c r="D17" s="17">
        <v>1579.18</v>
      </c>
      <c r="E17" s="18" t="s">
        <v>10</v>
      </c>
      <c r="F17" s="19">
        <v>1</v>
      </c>
      <c r="G17" s="17">
        <f t="shared" si="0"/>
        <v>1579.18</v>
      </c>
      <c r="H17" s="17">
        <f t="shared" si="2"/>
        <v>181.67557522123897</v>
      </c>
      <c r="I17" s="17">
        <f t="shared" si="1"/>
        <v>1397.5044247787612</v>
      </c>
    </row>
    <row r="18" spans="2:9" x14ac:dyDescent="0.25">
      <c r="B18" s="15">
        <v>50158</v>
      </c>
      <c r="C18" s="16">
        <v>45639</v>
      </c>
      <c r="D18" s="17">
        <v>11661.6</v>
      </c>
      <c r="E18" s="18" t="s">
        <v>10</v>
      </c>
      <c r="F18" s="19">
        <v>1</v>
      </c>
      <c r="G18" s="17">
        <f t="shared" si="0"/>
        <v>11661.6</v>
      </c>
      <c r="H18" s="17">
        <f t="shared" si="2"/>
        <v>1341.6000000000004</v>
      </c>
      <c r="I18" s="17">
        <f t="shared" si="1"/>
        <v>10320</v>
      </c>
    </row>
    <row r="19" spans="2:9" x14ac:dyDescent="0.25">
      <c r="B19" s="15">
        <v>50154</v>
      </c>
      <c r="C19" s="16">
        <v>45594</v>
      </c>
      <c r="D19" s="17">
        <v>7774.4</v>
      </c>
      <c r="E19" s="18" t="s">
        <v>10</v>
      </c>
      <c r="F19" s="19">
        <v>1</v>
      </c>
      <c r="G19" s="17">
        <f t="shared" si="0"/>
        <v>7774.4</v>
      </c>
      <c r="H19" s="17">
        <f t="shared" si="2"/>
        <v>894.4</v>
      </c>
      <c r="I19" s="17">
        <f t="shared" si="1"/>
        <v>6880</v>
      </c>
    </row>
    <row r="20" spans="2:9" x14ac:dyDescent="0.25">
      <c r="B20" s="15">
        <v>50150</v>
      </c>
      <c r="C20" s="16">
        <v>45560</v>
      </c>
      <c r="D20" s="17">
        <v>8503.25</v>
      </c>
      <c r="E20" s="18" t="s">
        <v>10</v>
      </c>
      <c r="F20" s="19">
        <v>1</v>
      </c>
      <c r="G20" s="17">
        <f t="shared" si="0"/>
        <v>8503.25</v>
      </c>
      <c r="H20" s="17">
        <f t="shared" si="2"/>
        <v>978.25000000000011</v>
      </c>
      <c r="I20" s="17">
        <f t="shared" si="1"/>
        <v>7525</v>
      </c>
    </row>
    <row r="21" spans="2:9" x14ac:dyDescent="0.25">
      <c r="B21" s="26">
        <v>50149</v>
      </c>
      <c r="C21" s="27">
        <v>45554</v>
      </c>
      <c r="D21" s="28">
        <v>1290</v>
      </c>
      <c r="E21" s="29" t="s">
        <v>10</v>
      </c>
      <c r="F21" s="30">
        <v>1</v>
      </c>
      <c r="G21" s="28">
        <f t="shared" si="0"/>
        <v>1290</v>
      </c>
      <c r="H21" s="28">
        <v>0</v>
      </c>
      <c r="I21" s="28">
        <f t="shared" si="1"/>
        <v>1290</v>
      </c>
    </row>
    <row r="22" spans="2:9" x14ac:dyDescent="0.25">
      <c r="B22" s="26">
        <v>50148</v>
      </c>
      <c r="C22" s="27">
        <v>45533</v>
      </c>
      <c r="D22" s="28">
        <v>1935</v>
      </c>
      <c r="E22" s="29" t="s">
        <v>10</v>
      </c>
      <c r="F22" s="30">
        <v>1</v>
      </c>
      <c r="G22" s="28">
        <f t="shared" si="0"/>
        <v>1935</v>
      </c>
      <c r="H22" s="28">
        <v>0</v>
      </c>
      <c r="I22" s="28">
        <f t="shared" si="1"/>
        <v>1935</v>
      </c>
    </row>
    <row r="23" spans="2:9" x14ac:dyDescent="0.25">
      <c r="B23" s="26">
        <v>50147</v>
      </c>
      <c r="C23" s="27">
        <v>45533</v>
      </c>
      <c r="D23" s="28">
        <v>2580</v>
      </c>
      <c r="E23" s="29" t="s">
        <v>10</v>
      </c>
      <c r="F23" s="30">
        <v>1</v>
      </c>
      <c r="G23" s="28">
        <f t="shared" si="0"/>
        <v>2580</v>
      </c>
      <c r="H23" s="28">
        <v>0</v>
      </c>
      <c r="I23" s="28">
        <f t="shared" si="1"/>
        <v>2580</v>
      </c>
    </row>
    <row r="24" spans="2:9" x14ac:dyDescent="0.25">
      <c r="B24" s="15">
        <v>50146</v>
      </c>
      <c r="C24" s="16">
        <v>45533</v>
      </c>
      <c r="D24" s="17">
        <v>14334.05</v>
      </c>
      <c r="E24" s="18" t="s">
        <v>10</v>
      </c>
      <c r="F24" s="19">
        <v>1</v>
      </c>
      <c r="G24" s="17">
        <f t="shared" si="0"/>
        <v>14334.05</v>
      </c>
      <c r="H24" s="17">
        <f t="shared" ref="H24:H46" si="3">IF(E24="CAD",((G24/1.13)*0.13),0)</f>
        <v>1649.05</v>
      </c>
      <c r="I24" s="17">
        <f t="shared" si="1"/>
        <v>12685</v>
      </c>
    </row>
    <row r="25" spans="2:9" x14ac:dyDescent="0.25">
      <c r="B25" s="15">
        <v>50145</v>
      </c>
      <c r="C25" s="16">
        <v>45531</v>
      </c>
      <c r="D25" s="17">
        <v>1700.65</v>
      </c>
      <c r="E25" s="18" t="s">
        <v>10</v>
      </c>
      <c r="F25" s="19">
        <v>1</v>
      </c>
      <c r="G25" s="17">
        <f t="shared" si="0"/>
        <v>1700.65</v>
      </c>
      <c r="H25" s="17">
        <f t="shared" si="3"/>
        <v>195.65000000000003</v>
      </c>
      <c r="I25" s="17">
        <f t="shared" si="1"/>
        <v>1505</v>
      </c>
    </row>
    <row r="26" spans="2:9" x14ac:dyDescent="0.25">
      <c r="B26" s="38">
        <v>50181</v>
      </c>
      <c r="C26" s="39">
        <v>45813</v>
      </c>
      <c r="D26" s="40">
        <v>2068</v>
      </c>
      <c r="E26" s="41" t="s">
        <v>8</v>
      </c>
      <c r="F26" s="42">
        <v>0.8901</v>
      </c>
      <c r="G26" s="40">
        <f>D26*F26</f>
        <v>1840.7267999999999</v>
      </c>
      <c r="H26" s="40">
        <f t="shared" si="3"/>
        <v>0</v>
      </c>
      <c r="I26" s="40">
        <f t="shared" si="1"/>
        <v>1840.7267999999999</v>
      </c>
    </row>
    <row r="27" spans="2:9" x14ac:dyDescent="0.25">
      <c r="B27" s="38">
        <v>50173</v>
      </c>
      <c r="C27" s="39">
        <v>45771</v>
      </c>
      <c r="D27" s="40">
        <v>840</v>
      </c>
      <c r="E27" s="41" t="s">
        <v>8</v>
      </c>
      <c r="F27" s="42">
        <v>0.8871</v>
      </c>
      <c r="G27" s="40">
        <f t="shared" si="0"/>
        <v>745.16399999999999</v>
      </c>
      <c r="H27" s="40">
        <f t="shared" si="3"/>
        <v>0</v>
      </c>
      <c r="I27" s="40">
        <f t="shared" si="1"/>
        <v>745.16399999999999</v>
      </c>
    </row>
    <row r="28" spans="2:9" x14ac:dyDescent="0.25">
      <c r="B28" s="38">
        <v>50157</v>
      </c>
      <c r="C28" s="39">
        <v>45624</v>
      </c>
      <c r="D28" s="40">
        <v>2240</v>
      </c>
      <c r="E28" s="41" t="s">
        <v>8</v>
      </c>
      <c r="F28" s="42">
        <v>0.91069999999999995</v>
      </c>
      <c r="G28" s="40">
        <f t="shared" si="0"/>
        <v>2039.9679999999998</v>
      </c>
      <c r="H28" s="40">
        <f t="shared" si="3"/>
        <v>0</v>
      </c>
      <c r="I28" s="40">
        <f t="shared" si="1"/>
        <v>2039.9679999999998</v>
      </c>
    </row>
    <row r="29" spans="2:9" x14ac:dyDescent="0.25">
      <c r="B29" s="38">
        <v>50155</v>
      </c>
      <c r="C29" s="39">
        <v>45595</v>
      </c>
      <c r="D29" s="40">
        <v>3080</v>
      </c>
      <c r="E29" s="41" t="s">
        <v>8</v>
      </c>
      <c r="F29" s="42">
        <v>0.91539999999999999</v>
      </c>
      <c r="G29" s="40">
        <f t="shared" si="0"/>
        <v>2819.4319999999998</v>
      </c>
      <c r="H29" s="40">
        <f t="shared" si="3"/>
        <v>0</v>
      </c>
      <c r="I29" s="40">
        <f t="shared" si="1"/>
        <v>2819.4319999999998</v>
      </c>
    </row>
    <row r="30" spans="2:9" x14ac:dyDescent="0.25">
      <c r="B30" s="38">
        <v>50151</v>
      </c>
      <c r="C30" s="39">
        <v>45564</v>
      </c>
      <c r="D30" s="40">
        <v>2240</v>
      </c>
      <c r="E30" s="41" t="s">
        <v>8</v>
      </c>
      <c r="F30" s="42">
        <v>0.93330000000000002</v>
      </c>
      <c r="G30" s="40">
        <f t="shared" si="0"/>
        <v>2090.5920000000001</v>
      </c>
      <c r="H30" s="40">
        <f t="shared" si="3"/>
        <v>0</v>
      </c>
      <c r="I30" s="40">
        <f t="shared" si="1"/>
        <v>2090.5920000000001</v>
      </c>
    </row>
    <row r="31" spans="2:9" x14ac:dyDescent="0.25">
      <c r="B31" s="20">
        <v>50190</v>
      </c>
      <c r="C31" s="21">
        <v>45863</v>
      </c>
      <c r="D31" s="22">
        <v>8437.5</v>
      </c>
      <c r="E31" s="23" t="s">
        <v>9</v>
      </c>
      <c r="F31" s="24">
        <v>1.3704000000000001</v>
      </c>
      <c r="G31" s="22">
        <f t="shared" si="0"/>
        <v>11562.75</v>
      </c>
      <c r="H31" s="22">
        <f t="shared" si="3"/>
        <v>0</v>
      </c>
      <c r="I31" s="22">
        <f t="shared" si="1"/>
        <v>11562.75</v>
      </c>
    </row>
    <row r="32" spans="2:9" x14ac:dyDescent="0.25">
      <c r="B32" s="20">
        <v>50189</v>
      </c>
      <c r="C32" s="21">
        <v>45849</v>
      </c>
      <c r="D32" s="22">
        <v>1997.5</v>
      </c>
      <c r="E32" s="23" t="s">
        <v>9</v>
      </c>
      <c r="F32" s="24">
        <v>1.3684000000000001</v>
      </c>
      <c r="G32" s="22">
        <f t="shared" si="0"/>
        <v>2733.3789999999999</v>
      </c>
      <c r="H32" s="22">
        <f t="shared" si="3"/>
        <v>0</v>
      </c>
      <c r="I32" s="22">
        <f t="shared" si="1"/>
        <v>2733.3789999999999</v>
      </c>
    </row>
    <row r="33" spans="2:9" x14ac:dyDescent="0.25">
      <c r="B33" s="20">
        <v>50188</v>
      </c>
      <c r="C33" s="21">
        <v>45845</v>
      </c>
      <c r="D33" s="22">
        <v>6160</v>
      </c>
      <c r="E33" s="23" t="s">
        <v>9</v>
      </c>
      <c r="F33" s="24">
        <v>1.3655999999999999</v>
      </c>
      <c r="G33" s="22">
        <f t="shared" si="0"/>
        <v>8412.0959999999995</v>
      </c>
      <c r="H33" s="22">
        <f t="shared" si="3"/>
        <v>0</v>
      </c>
      <c r="I33" s="22">
        <f t="shared" si="1"/>
        <v>8412.0959999999995</v>
      </c>
    </row>
    <row r="34" spans="2:9" x14ac:dyDescent="0.25">
      <c r="B34" s="20">
        <v>50187</v>
      </c>
      <c r="C34" s="21">
        <v>45841</v>
      </c>
      <c r="D34" s="22">
        <v>28587.96</v>
      </c>
      <c r="E34" s="23" t="s">
        <v>9</v>
      </c>
      <c r="F34" s="24">
        <v>1.3574999999999999</v>
      </c>
      <c r="G34" s="22">
        <f t="shared" si="0"/>
        <v>38808.155699999996</v>
      </c>
      <c r="H34" s="22">
        <f t="shared" si="3"/>
        <v>0</v>
      </c>
      <c r="I34" s="22">
        <f t="shared" si="1"/>
        <v>38808.155699999996</v>
      </c>
    </row>
    <row r="35" spans="2:9" x14ac:dyDescent="0.25">
      <c r="B35" s="20">
        <v>50186</v>
      </c>
      <c r="C35" s="21">
        <v>45841</v>
      </c>
      <c r="D35" s="22">
        <v>4576.97</v>
      </c>
      <c r="E35" s="23" t="s">
        <v>9</v>
      </c>
      <c r="F35" s="24">
        <v>1.3574999999999999</v>
      </c>
      <c r="G35" s="22">
        <f t="shared" si="0"/>
        <v>6213.2367750000003</v>
      </c>
      <c r="H35" s="22">
        <f t="shared" si="3"/>
        <v>0</v>
      </c>
      <c r="I35" s="22">
        <f t="shared" si="1"/>
        <v>6213.2367750000003</v>
      </c>
    </row>
    <row r="36" spans="2:9" x14ac:dyDescent="0.25">
      <c r="B36" s="20">
        <v>50185</v>
      </c>
      <c r="C36" s="21">
        <v>45841</v>
      </c>
      <c r="D36" s="22">
        <v>4576.9799999999996</v>
      </c>
      <c r="E36" s="23" t="s">
        <v>9</v>
      </c>
      <c r="F36" s="24">
        <v>1.3574999999999999</v>
      </c>
      <c r="G36" s="22">
        <f t="shared" si="0"/>
        <v>6213.2503499999993</v>
      </c>
      <c r="H36" s="22">
        <f t="shared" si="3"/>
        <v>0</v>
      </c>
      <c r="I36" s="22">
        <f t="shared" si="1"/>
        <v>6213.2503499999993</v>
      </c>
    </row>
    <row r="37" spans="2:9" x14ac:dyDescent="0.25">
      <c r="B37" s="20">
        <v>50183</v>
      </c>
      <c r="C37" s="21">
        <v>45831</v>
      </c>
      <c r="D37" s="22">
        <v>3594.92</v>
      </c>
      <c r="E37" s="23" t="s">
        <v>9</v>
      </c>
      <c r="F37" s="24">
        <v>1.3754999999999999</v>
      </c>
      <c r="G37" s="22">
        <f t="shared" si="0"/>
        <v>4944.8124600000001</v>
      </c>
      <c r="H37" s="22">
        <f t="shared" si="3"/>
        <v>0</v>
      </c>
      <c r="I37" s="22">
        <f t="shared" si="1"/>
        <v>4944.8124600000001</v>
      </c>
    </row>
    <row r="38" spans="2:9" x14ac:dyDescent="0.25">
      <c r="B38" s="20">
        <v>50178</v>
      </c>
      <c r="C38" s="21">
        <v>45807</v>
      </c>
      <c r="D38" s="22">
        <v>15620.34</v>
      </c>
      <c r="E38" s="23" t="s">
        <v>9</v>
      </c>
      <c r="F38" s="24">
        <v>1.3757999999999999</v>
      </c>
      <c r="G38" s="22">
        <f t="shared" si="0"/>
        <v>21490.463771999999</v>
      </c>
      <c r="H38" s="22">
        <f t="shared" si="3"/>
        <v>0</v>
      </c>
      <c r="I38" s="22">
        <f t="shared" si="1"/>
        <v>21490.463771999999</v>
      </c>
    </row>
    <row r="39" spans="2:9" x14ac:dyDescent="0.25">
      <c r="B39" s="15">
        <v>50177</v>
      </c>
      <c r="C39" s="16">
        <v>45806</v>
      </c>
      <c r="D39" s="17">
        <v>5593.5</v>
      </c>
      <c r="E39" s="18" t="s">
        <v>10</v>
      </c>
      <c r="F39" s="19">
        <v>1</v>
      </c>
      <c r="G39" s="17">
        <f t="shared" si="0"/>
        <v>5593.5</v>
      </c>
      <c r="H39" s="17">
        <f t="shared" si="3"/>
        <v>643.50000000000011</v>
      </c>
      <c r="I39" s="17">
        <f t="shared" si="1"/>
        <v>4950</v>
      </c>
    </row>
    <row r="40" spans="2:9" x14ac:dyDescent="0.25">
      <c r="B40" s="20">
        <v>50175</v>
      </c>
      <c r="C40" s="21">
        <v>45776</v>
      </c>
      <c r="D40" s="22">
        <v>2130.3200000000002</v>
      </c>
      <c r="E40" s="23" t="s">
        <v>9</v>
      </c>
      <c r="F40" s="24">
        <v>1.3847</v>
      </c>
      <c r="G40" s="22">
        <f t="shared" si="0"/>
        <v>2949.8541040000005</v>
      </c>
      <c r="H40" s="22">
        <f t="shared" si="3"/>
        <v>0</v>
      </c>
      <c r="I40" s="22">
        <f t="shared" si="1"/>
        <v>2949.8541040000005</v>
      </c>
    </row>
    <row r="41" spans="2:9" x14ac:dyDescent="0.25">
      <c r="B41" s="20">
        <v>50170</v>
      </c>
      <c r="C41" s="21">
        <v>45764</v>
      </c>
      <c r="D41" s="22">
        <v>7625</v>
      </c>
      <c r="E41" s="23" t="s">
        <v>9</v>
      </c>
      <c r="F41" s="24">
        <v>1.3856999999999999</v>
      </c>
      <c r="G41" s="22">
        <f t="shared" si="0"/>
        <v>10565.9625</v>
      </c>
      <c r="H41" s="22">
        <f t="shared" si="3"/>
        <v>0</v>
      </c>
      <c r="I41" s="22">
        <f t="shared" si="1"/>
        <v>10565.9625</v>
      </c>
    </row>
    <row r="42" spans="2:9" x14ac:dyDescent="0.25">
      <c r="B42" s="20">
        <v>50168</v>
      </c>
      <c r="C42" s="21">
        <v>45730</v>
      </c>
      <c r="D42" s="22">
        <v>1331.45</v>
      </c>
      <c r="E42" s="23" t="s">
        <v>9</v>
      </c>
      <c r="F42" s="24">
        <v>1.4388000000000001</v>
      </c>
      <c r="G42" s="22">
        <f t="shared" si="0"/>
        <v>1915.6902600000001</v>
      </c>
      <c r="H42" s="22">
        <f t="shared" si="3"/>
        <v>0</v>
      </c>
      <c r="I42" s="22">
        <f t="shared" si="1"/>
        <v>1915.6902600000001</v>
      </c>
    </row>
    <row r="43" spans="2:9" x14ac:dyDescent="0.25">
      <c r="B43" s="20">
        <v>50167</v>
      </c>
      <c r="C43" s="21">
        <v>45722</v>
      </c>
      <c r="D43" s="22">
        <v>4840</v>
      </c>
      <c r="E43" s="23" t="s">
        <v>9</v>
      </c>
      <c r="F43" s="24">
        <v>1.4309000000000001</v>
      </c>
      <c r="G43" s="22">
        <f t="shared" si="0"/>
        <v>6925.5560000000005</v>
      </c>
      <c r="H43" s="22">
        <f t="shared" si="3"/>
        <v>0</v>
      </c>
      <c r="I43" s="22">
        <f t="shared" si="1"/>
        <v>6925.5560000000005</v>
      </c>
    </row>
    <row r="44" spans="2:9" x14ac:dyDescent="0.25">
      <c r="B44" s="20">
        <v>50166</v>
      </c>
      <c r="C44" s="21">
        <v>45688</v>
      </c>
      <c r="D44" s="22">
        <v>3250</v>
      </c>
      <c r="E44" s="23" t="s">
        <v>9</v>
      </c>
      <c r="F44" s="24">
        <v>1.4483999999999999</v>
      </c>
      <c r="G44" s="22">
        <f t="shared" si="0"/>
        <v>4707.2999999999993</v>
      </c>
      <c r="H44" s="22">
        <f t="shared" si="3"/>
        <v>0</v>
      </c>
      <c r="I44" s="22">
        <f t="shared" si="1"/>
        <v>4707.2999999999993</v>
      </c>
    </row>
    <row r="45" spans="2:9" x14ac:dyDescent="0.25">
      <c r="B45" s="20">
        <v>50159</v>
      </c>
      <c r="C45" s="21">
        <v>45644</v>
      </c>
      <c r="D45" s="22">
        <v>9062.5</v>
      </c>
      <c r="E45" s="23" t="s">
        <v>9</v>
      </c>
      <c r="F45" s="24">
        <v>1.4342999999999999</v>
      </c>
      <c r="G45" s="22">
        <f t="shared" si="0"/>
        <v>12998.34375</v>
      </c>
      <c r="H45" s="22">
        <f t="shared" si="3"/>
        <v>0</v>
      </c>
      <c r="I45" s="22">
        <f t="shared" si="1"/>
        <v>12998.34375</v>
      </c>
    </row>
    <row r="46" spans="2:9" x14ac:dyDescent="0.25">
      <c r="B46" s="20">
        <v>50152</v>
      </c>
      <c r="C46" s="21">
        <v>45583</v>
      </c>
      <c r="D46" s="22">
        <v>11029.77</v>
      </c>
      <c r="E46" s="23" t="s">
        <v>9</v>
      </c>
      <c r="F46" s="24">
        <v>1.3802000000000001</v>
      </c>
      <c r="G46" s="22">
        <f t="shared" si="0"/>
        <v>15223.288554000002</v>
      </c>
      <c r="H46" s="22">
        <f t="shared" si="3"/>
        <v>0</v>
      </c>
      <c r="I46" s="22">
        <f t="shared" si="1"/>
        <v>15223.288554000002</v>
      </c>
    </row>
    <row r="47" spans="2:9" ht="15.75" thickBot="1" x14ac:dyDescent="0.3">
      <c r="D47" s="44">
        <f>SUM(D6:D46)</f>
        <v>238016.82</v>
      </c>
      <c r="E47" s="2"/>
      <c r="F47" s="2"/>
      <c r="G47" s="44">
        <f>SUM(G6:G46)</f>
        <v>279927.632025</v>
      </c>
      <c r="H47" s="2">
        <f>SUM(H6:H46)</f>
        <v>12215.452300884956</v>
      </c>
      <c r="I47" s="14">
        <f>SUM(I6:I46)</f>
        <v>267712.17972411501</v>
      </c>
    </row>
    <row r="48" spans="2:9" ht="15.75" thickTop="1" x14ac:dyDescent="0.25">
      <c r="D48" s="45" t="s">
        <v>16</v>
      </c>
    </row>
    <row r="49" spans="2:9" x14ac:dyDescent="0.25">
      <c r="F49" s="11" t="s">
        <v>4</v>
      </c>
    </row>
    <row r="50" spans="2:9" x14ac:dyDescent="0.25">
      <c r="F50" t="s">
        <v>2</v>
      </c>
      <c r="G50" s="1">
        <f>G46+G45+G44+G43+G42+G41+G40+G38+G37+G36+G35+G34+G33+G32+G31+G30+G29+G28+G27+G26+G23+G22+G21+G10</f>
        <v>173747.16202499997</v>
      </c>
      <c r="H50" s="6" t="s">
        <v>14</v>
      </c>
      <c r="I50" s="3" t="s">
        <v>24</v>
      </c>
    </row>
    <row r="51" spans="2:9" x14ac:dyDescent="0.25">
      <c r="F51" t="s">
        <v>3</v>
      </c>
      <c r="G51" s="1">
        <f>G47-G50</f>
        <v>106180.47000000003</v>
      </c>
      <c r="H51" s="6" t="s">
        <v>14</v>
      </c>
      <c r="I51" s="3"/>
    </row>
    <row r="52" spans="2:9" ht="15.75" thickBot="1" x14ac:dyDescent="0.3">
      <c r="G52" s="44">
        <f>SUM(G50:G51)</f>
        <v>279927.632025</v>
      </c>
      <c r="H52" s="46" t="s">
        <v>26</v>
      </c>
      <c r="I52" s="13"/>
    </row>
    <row r="53" spans="2:9" ht="15.75" thickTop="1" x14ac:dyDescent="0.25">
      <c r="G53" s="13"/>
      <c r="H53"/>
      <c r="I53" s="13"/>
    </row>
    <row r="54" spans="2:9" x14ac:dyDescent="0.25">
      <c r="F54" s="47" t="s">
        <v>27</v>
      </c>
      <c r="G54" s="49">
        <v>281111.83</v>
      </c>
      <c r="H54"/>
      <c r="I54" s="13"/>
    </row>
    <row r="55" spans="2:9" x14ac:dyDescent="0.25">
      <c r="F55" s="47"/>
      <c r="G55" s="49"/>
      <c r="H55"/>
      <c r="I55" s="13"/>
    </row>
    <row r="56" spans="2:9" x14ac:dyDescent="0.25">
      <c r="D56" s="18"/>
      <c r="E56" s="18"/>
      <c r="F56" s="48" t="s">
        <v>28</v>
      </c>
      <c r="G56" s="49">
        <f>G52-G54</f>
        <v>-1184.1979750000173</v>
      </c>
      <c r="H56" s="46" t="s">
        <v>29</v>
      </c>
      <c r="I56" s="13"/>
    </row>
    <row r="58" spans="2:9" x14ac:dyDescent="0.25">
      <c r="B58" s="43" t="s">
        <v>17</v>
      </c>
    </row>
    <row r="59" spans="2:9" s="1" customFormat="1" x14ac:dyDescent="0.25">
      <c r="B59" s="25" t="s">
        <v>18</v>
      </c>
      <c r="C59"/>
    </row>
    <row r="60" spans="2:9" s="1" customFormat="1" x14ac:dyDescent="0.25">
      <c r="B60" s="31" t="s">
        <v>19</v>
      </c>
      <c r="C60"/>
    </row>
    <row r="61" spans="2:9" s="1" customFormat="1" x14ac:dyDescent="0.25">
      <c r="B61" s="10" t="s">
        <v>20</v>
      </c>
      <c r="C61"/>
    </row>
    <row r="62" spans="2:9" s="1" customFormat="1" x14ac:dyDescent="0.25">
      <c r="B62" s="37" t="s">
        <v>21</v>
      </c>
      <c r="C62"/>
    </row>
    <row r="63" spans="2:9" s="1" customFormat="1" x14ac:dyDescent="0.25">
      <c r="B63" s="9" t="s">
        <v>22</v>
      </c>
      <c r="C63"/>
    </row>
    <row r="64" spans="2:9" s="1" customFormat="1" x14ac:dyDescent="0.25">
      <c r="B64" s="12" t="s">
        <v>23</v>
      </c>
      <c r="C64"/>
    </row>
    <row r="65" spans="2:3" s="1" customFormat="1" x14ac:dyDescent="0.25">
      <c r="B65" s="9"/>
      <c r="C65"/>
    </row>
    <row r="66" spans="2:3" s="1" customFormat="1" x14ac:dyDescent="0.25">
      <c r="B66"/>
      <c r="C66" s="9"/>
    </row>
    <row r="67" spans="2:3" s="1" customFormat="1" x14ac:dyDescent="0.25">
      <c r="B67"/>
      <c r="C67" s="9"/>
    </row>
    <row r="68" spans="2:3" s="1" customFormat="1" x14ac:dyDescent="0.25">
      <c r="B68"/>
      <c r="C68" s="9"/>
    </row>
    <row r="69" spans="2:3" s="1" customFormat="1" x14ac:dyDescent="0.25">
      <c r="B69"/>
      <c r="C69" s="9"/>
    </row>
    <row r="70" spans="2:3" s="1" customFormat="1" x14ac:dyDescent="0.25">
      <c r="B70"/>
      <c r="C70" s="9"/>
    </row>
  </sheetData>
  <pageMargins left="0.7" right="0.7" top="0.97916666666666696" bottom="0.75" header="0.3" footer="0.3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Meeting Working Copy</vt:lpstr>
      <vt:lpstr>Working Copy</vt:lpstr>
      <vt:lpstr>Exchange Rates</vt:lpstr>
      <vt:lpstr>Client Copy (For Use)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 W DeBoer</dc:creator>
  <cp:lastModifiedBy>Kyler James</cp:lastModifiedBy>
  <cp:lastPrinted>2025-10-16T17:47:45Z</cp:lastPrinted>
  <dcterms:created xsi:type="dcterms:W3CDTF">2022-10-11T17:09:59Z</dcterms:created>
  <dcterms:modified xsi:type="dcterms:W3CDTF">2025-11-06T14:20:26Z</dcterms:modified>
</cp:coreProperties>
</file>